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Board" sheetId="2" state="visible" r:id="rId2"/>
    <sheet name="Items" sheetId="3" state="visible" r:id="rId3"/>
    <sheet name="Metric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101B4D"/>
      <sz val="18"/>
    </font>
    <font>
      <name val="Calibri"/>
      <color rgb="0054627E"/>
      <sz val="10"/>
    </font>
    <font>
      <name val="Calibri"/>
      <color rgb="00111A2E"/>
      <sz val="11"/>
    </font>
    <font>
      <name val="Calibri"/>
      <b val="1"/>
      <color rgb="00101B4D"/>
      <sz val="11"/>
    </font>
    <font>
      <name val="Calibri"/>
      <b val="1"/>
      <color rgb="00FFFFFF"/>
      <sz val="11"/>
    </font>
    <font>
      <name val="Calibri"/>
      <b val="1"/>
      <color rgb="00101B4D"/>
      <sz val="16"/>
    </font>
    <font>
      <name val="Calibri"/>
      <b val="1"/>
      <color rgb="00101B4D"/>
    </font>
    <font>
      <name val="Calibri"/>
      <i val="1"/>
      <color rgb="0054627E"/>
    </font>
    <font>
      <name val="Calibri"/>
      <b val="1"/>
    </font>
    <font>
      <name val="Calibri"/>
      <b val="1"/>
      <color rgb="00101B4D"/>
      <sz val="12"/>
    </font>
  </fonts>
  <fills count="5">
    <fill>
      <patternFill/>
    </fill>
    <fill>
      <patternFill patternType="gray125"/>
    </fill>
    <fill>
      <patternFill patternType="solid">
        <fgColor rgb="002A4BD6"/>
      </patternFill>
    </fill>
    <fill>
      <patternFill patternType="solid">
        <fgColor rgb="00101B4D"/>
      </patternFill>
    </fill>
    <fill>
      <patternFill patternType="solid">
        <fgColor rgb="00EEF2FE"/>
      </patternFill>
    </fill>
  </fills>
  <borders count="2">
    <border>
      <left/>
      <right/>
      <top/>
      <bottom/>
      <diagonal/>
    </border>
    <border>
      <left style="thin">
        <color rgb="00D4DBE8"/>
      </left>
      <right style="thin">
        <color rgb="00D4DBE8"/>
      </right>
      <top style="thin">
        <color rgb="00D4DBE8"/>
      </top>
      <bottom style="thin">
        <color rgb="00D4DBE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0" fontId="5" fillId="3" borderId="1" applyAlignment="1" pivotButton="0" quotePrefix="0" xfId="0">
      <alignment horizontal="center"/>
    </xf>
    <xf numFmtId="0" fontId="5" fillId="2" borderId="1" applyAlignment="1" pivotButton="0" quotePrefix="0" xfId="0">
      <alignment horizontal="center"/>
    </xf>
    <xf numFmtId="0" fontId="7" fillId="4" borderId="1" applyAlignment="1" pivotButton="0" quotePrefix="0" xfId="0">
      <alignment horizontal="center"/>
    </xf>
    <xf numFmtId="0" fontId="8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10" fillId="0" borderId="0" pivotButton="0" quotePrefix="0" xfId="0"/>
    <xf numFmtId="0" fontId="9" fillId="0" borderId="1" pivotButton="0" quotePrefix="0" xfId="0"/>
    <xf numFmtId="0" fontId="5" fillId="2" borderId="1" pivotButton="0" quotePrefix="0" xfId="0"/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ont>
        <b val="1"/>
        <color rgb="00C33A2B"/>
      </font>
      <fill>
        <patternFill patternType="solid">
          <fgColor rgb="00FBEA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Kanban board + flow metrics</t>
        </is>
      </c>
    </row>
    <row r="2">
      <c r="A2" s="2" t="inlineStr">
        <is>
          <t>Free template by Kanban.Global · kanban.global/en/modelos-kanban</t>
        </is>
      </c>
    </row>
    <row r="4" ht="34" customHeight="1">
      <c r="A4" s="3" t="inlineStr">
        <is>
          <t>1. Board tab: adapt the columns to your flow and set a WIP limit per stage ("WIP limit" row). The count turns red when the limit is exceeded.</t>
        </is>
      </c>
    </row>
    <row r="5" ht="34" customHeight="1">
      <c r="A5" s="3" t="inlineStr">
        <is>
          <t>2. Items tab: log each item with the date the team committed to it (Start) and the delivery date (Done). Cycle time and age are calculated.</t>
        </is>
      </c>
    </row>
    <row r="6" ht="34" customHeight="1">
      <c r="A6" s="3" t="inlineStr">
        <is>
          <t>3. Metrics tab: weekly throughput, cycle time p50 and p85, current WIP and a suggested service level expectation (SLE).</t>
        </is>
      </c>
    </row>
    <row r="7" ht="34" customHeight="1">
      <c r="A7" s="3" t="inlineStr">
        <is>
          <t>4. For a scatterplot, histogram and Monte Carlo forecast, export the Items tab as CSV and upload it at kanban.global/en/analisar.</t>
        </is>
      </c>
    </row>
    <row r="8" ht="34" customHeight="1">
      <c r="A8" s="4" t="inlineStr">
        <is>
          <t>Golden rules: stop starting, start finishing; a blocked item still counts toward WIP; measure from commitment, not from the idea.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5" t="inlineStr">
        <is>
          <t>Kanban board + flow metrics</t>
        </is>
      </c>
    </row>
    <row r="3">
      <c r="A3" s="6" t="inlineStr">
        <is>
          <t>Backlog</t>
        </is>
      </c>
      <c r="B3" s="7" t="inlineStr">
        <is>
          <t>Ready to pull</t>
        </is>
      </c>
      <c r="C3" s="7" t="inlineStr">
        <is>
          <t>Doing</t>
        </is>
      </c>
      <c r="D3" s="7" t="inlineStr">
        <is>
          <t>Review</t>
        </is>
      </c>
      <c r="E3" s="6" t="inlineStr">
        <is>
          <t>Done</t>
        </is>
      </c>
    </row>
    <row r="4">
      <c r="A4" s="8" t="n"/>
      <c r="B4" s="8" t="n">
        <v>5</v>
      </c>
      <c r="C4" s="8" t="n">
        <v>3</v>
      </c>
      <c r="D4" s="8" t="n">
        <v>2</v>
      </c>
      <c r="E4" s="8" t="n"/>
      <c r="F4" s="9" t="inlineStr">
        <is>
          <t>← WIP limit</t>
        </is>
      </c>
    </row>
    <row r="5">
      <c r="A5" s="10">
        <f>COUNTA(A7:A40)</f>
        <v/>
      </c>
      <c r="B5" s="10">
        <f>COUNTA(B7:B40)</f>
        <v/>
      </c>
      <c r="C5" s="10">
        <f>COUNTA(C7:C40)</f>
        <v/>
      </c>
      <c r="D5" s="10">
        <f>COUNTA(D7:D40)</f>
        <v/>
      </c>
      <c r="E5" s="10">
        <f>COUNTA(E7:E40)</f>
        <v/>
      </c>
      <c r="F5" s="9" t="inlineStr">
        <is>
          <t>← Items now</t>
        </is>
      </c>
    </row>
    <row r="7">
      <c r="A7" s="11" t="inlineStr">
        <is>
          <t>Customer survey (backlog)</t>
        </is>
      </c>
      <c r="B7" s="11" t="n"/>
      <c r="C7" s="11" t="inlineStr">
        <is>
          <t>K-010 · Contract review</t>
        </is>
      </c>
      <c r="D7" s="11" t="inlineStr">
        <is>
          <t>K-011 · Sales dashboard</t>
        </is>
      </c>
      <c r="E7" s="11" t="inlineStr">
        <is>
          <t>K-001 · Pricing page</t>
        </is>
      </c>
    </row>
    <row r="8">
      <c r="A8" s="11" t="n"/>
      <c r="B8" s="11" t="n"/>
      <c r="C8" s="11" t="inlineStr">
        <is>
          <t>K-012 · Customer survey</t>
        </is>
      </c>
      <c r="D8" s="11" t="n"/>
      <c r="E8" s="11" t="inlineStr">
        <is>
          <t>K-002 · ERP integration</t>
        </is>
      </c>
    </row>
    <row r="9">
      <c r="A9" s="11" t="n"/>
      <c r="B9" s="11" t="n"/>
      <c r="C9" s="11" t="n"/>
      <c r="D9" s="11" t="n"/>
      <c r="E9" s="11" t="inlineStr">
        <is>
          <t>K-003 · Checkout fix</t>
        </is>
      </c>
    </row>
    <row r="10">
      <c r="A10" s="11" t="n"/>
      <c r="B10" s="11" t="n"/>
      <c r="C10" s="11" t="n"/>
      <c r="D10" s="11" t="n"/>
      <c r="E10" s="11" t="inlineStr">
        <is>
          <t>K-004 · Monthly report</t>
        </is>
      </c>
    </row>
    <row r="11">
      <c r="A11" s="11" t="n"/>
      <c r="B11" s="11" t="n"/>
      <c r="C11" s="11" t="n"/>
      <c r="D11" s="11" t="n"/>
      <c r="E11" s="11" t="inlineStr">
        <is>
          <t>K-005 · New onboarding</t>
        </is>
      </c>
    </row>
    <row r="12">
      <c r="A12" s="11" t="n"/>
      <c r="B12" s="11" t="n"/>
      <c r="C12" s="11" t="n"/>
      <c r="D12" s="11" t="n"/>
      <c r="E12" s="11" t="inlineStr">
        <is>
          <t>K-006 · Permission changes</t>
        </is>
      </c>
    </row>
    <row r="13">
      <c r="A13" s="11" t="n"/>
      <c r="B13" s="11" t="n"/>
      <c r="C13" s="11" t="n"/>
      <c r="D13" s="11" t="n"/>
      <c r="E13" s="11" t="inlineStr">
        <is>
          <t>K-007 · Database migration</t>
        </is>
      </c>
    </row>
    <row r="14">
      <c r="A14" s="11" t="n"/>
      <c r="B14" s="11" t="n"/>
      <c r="C14" s="11" t="n"/>
      <c r="D14" s="11" t="n"/>
      <c r="E14" s="11" t="inlineStr">
        <is>
          <t>K-008 · October campaign</t>
        </is>
      </c>
    </row>
    <row r="15">
      <c r="A15" s="11" t="n"/>
      <c r="B15" s="11" t="n"/>
      <c r="C15" s="11" t="n"/>
      <c r="D15" s="11" t="n"/>
      <c r="E15" s="11" t="inlineStr">
        <is>
          <t>K-009 · Partner API</t>
        </is>
      </c>
    </row>
    <row r="16">
      <c r="A16" s="11" t="n"/>
      <c r="B16" s="11" t="n"/>
      <c r="C16" s="11" t="n"/>
      <c r="D16" s="11" t="n"/>
      <c r="E16" s="11" t="n"/>
    </row>
    <row r="17">
      <c r="A17" s="11" t="n"/>
      <c r="B17" s="11" t="n"/>
      <c r="C17" s="11" t="n"/>
      <c r="D17" s="11" t="n"/>
      <c r="E17" s="11" t="n"/>
    </row>
    <row r="18">
      <c r="A18" s="11" t="n"/>
      <c r="B18" s="11" t="n"/>
      <c r="C18" s="11" t="n"/>
      <c r="D18" s="11" t="n"/>
      <c r="E18" s="11" t="n"/>
    </row>
    <row r="19">
      <c r="A19" s="11" t="n"/>
      <c r="B19" s="11" t="n"/>
      <c r="C19" s="11" t="n"/>
      <c r="D19" s="11" t="n"/>
      <c r="E19" s="11" t="n"/>
    </row>
    <row r="20">
      <c r="A20" s="11" t="n"/>
      <c r="B20" s="11" t="n"/>
      <c r="C20" s="11" t="n"/>
      <c r="D20" s="11" t="n"/>
      <c r="E20" s="11" t="n"/>
    </row>
    <row r="21">
      <c r="A21" s="11" t="n"/>
      <c r="B21" s="11" t="n"/>
      <c r="C21" s="11" t="n"/>
      <c r="D21" s="11" t="n"/>
      <c r="E21" s="11" t="n"/>
    </row>
    <row r="22">
      <c r="A22" s="11" t="n"/>
      <c r="B22" s="11" t="n"/>
      <c r="C22" s="11" t="n"/>
      <c r="D22" s="11" t="n"/>
      <c r="E22" s="11" t="n"/>
    </row>
    <row r="23">
      <c r="A23" s="11" t="n"/>
      <c r="B23" s="11" t="n"/>
      <c r="C23" s="11" t="n"/>
      <c r="D23" s="11" t="n"/>
      <c r="E23" s="11" t="n"/>
    </row>
    <row r="24">
      <c r="A24" s="11" t="n"/>
      <c r="B24" s="11" t="n"/>
      <c r="C24" s="11" t="n"/>
      <c r="D24" s="11" t="n"/>
      <c r="E24" s="11" t="n"/>
    </row>
    <row r="25">
      <c r="A25" s="11" t="n"/>
      <c r="B25" s="11" t="n"/>
      <c r="C25" s="11" t="n"/>
      <c r="D25" s="11" t="n"/>
      <c r="E25" s="11" t="n"/>
    </row>
    <row r="26">
      <c r="A26" s="11" t="n"/>
      <c r="B26" s="11" t="n"/>
      <c r="C26" s="11" t="n"/>
      <c r="D26" s="11" t="n"/>
      <c r="E26" s="11" t="n"/>
    </row>
    <row r="27">
      <c r="A27" s="11" t="n"/>
      <c r="B27" s="11" t="n"/>
      <c r="C27" s="11" t="n"/>
      <c r="D27" s="11" t="n"/>
      <c r="E27" s="11" t="n"/>
    </row>
    <row r="28">
      <c r="A28" s="11" t="n"/>
      <c r="B28" s="11" t="n"/>
      <c r="C28" s="11" t="n"/>
      <c r="D28" s="11" t="n"/>
      <c r="E28" s="11" t="n"/>
    </row>
    <row r="29">
      <c r="A29" s="11" t="n"/>
      <c r="B29" s="11" t="n"/>
      <c r="C29" s="11" t="n"/>
      <c r="D29" s="11" t="n"/>
      <c r="E29" s="11" t="n"/>
    </row>
    <row r="30">
      <c r="A30" s="11" t="n"/>
      <c r="B30" s="11" t="n"/>
      <c r="C30" s="11" t="n"/>
      <c r="D30" s="11" t="n"/>
      <c r="E30" s="11" t="n"/>
    </row>
    <row r="31">
      <c r="A31" s="11" t="n"/>
      <c r="B31" s="11" t="n"/>
      <c r="C31" s="11" t="n"/>
      <c r="D31" s="11" t="n"/>
      <c r="E31" s="11" t="n"/>
    </row>
    <row r="32">
      <c r="A32" s="11" t="n"/>
      <c r="B32" s="11" t="n"/>
      <c r="C32" s="11" t="n"/>
      <c r="D32" s="11" t="n"/>
      <c r="E32" s="11" t="n"/>
    </row>
    <row r="33">
      <c r="A33" s="11" t="n"/>
      <c r="B33" s="11" t="n"/>
      <c r="C33" s="11" t="n"/>
      <c r="D33" s="11" t="n"/>
      <c r="E33" s="11" t="n"/>
    </row>
    <row r="34">
      <c r="A34" s="11" t="n"/>
      <c r="B34" s="11" t="n"/>
      <c r="C34" s="11" t="n"/>
      <c r="D34" s="11" t="n"/>
      <c r="E34" s="11" t="n"/>
    </row>
    <row r="35">
      <c r="A35" s="11" t="n"/>
      <c r="B35" s="11" t="n"/>
      <c r="C35" s="11" t="n"/>
      <c r="D35" s="11" t="n"/>
      <c r="E35" s="11" t="n"/>
    </row>
    <row r="36">
      <c r="A36" s="11" t="n"/>
      <c r="B36" s="11" t="n"/>
      <c r="C36" s="11" t="n"/>
      <c r="D36" s="11" t="n"/>
      <c r="E36" s="11" t="n"/>
    </row>
    <row r="37">
      <c r="A37" s="11" t="n"/>
      <c r="B37" s="11" t="n"/>
      <c r="C37" s="11" t="n"/>
      <c r="D37" s="11" t="n"/>
      <c r="E37" s="11" t="n"/>
    </row>
    <row r="38">
      <c r="A38" s="11" t="n"/>
      <c r="B38" s="11" t="n"/>
      <c r="C38" s="11" t="n"/>
      <c r="D38" s="11" t="n"/>
      <c r="E38" s="11" t="n"/>
    </row>
    <row r="39">
      <c r="A39" s="11" t="n"/>
      <c r="B39" s="11" t="n"/>
      <c r="C39" s="11" t="n"/>
      <c r="D39" s="11" t="n"/>
      <c r="E39" s="11" t="n"/>
    </row>
    <row r="40">
      <c r="A40" s="11" t="n"/>
      <c r="B40" s="11" t="n"/>
      <c r="C40" s="11" t="n"/>
      <c r="D40" s="11" t="n"/>
      <c r="E40" s="11" t="n"/>
    </row>
  </sheetData>
  <conditionalFormatting sqref="A5:E5">
    <cfRule type="expression" priority="1" dxfId="0">
      <formula>AND(ISNUMBER(A$4),A5&gt;A$4)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6" customWidth="1" min="3" max="3"/>
    <col width="18" customWidth="1" min="4" max="4"/>
    <col width="18" customWidth="1" min="5" max="5"/>
    <col width="14" customWidth="1" min="6" max="6"/>
    <col width="16" customWidth="1" min="7" max="7"/>
    <col width="16" customWidth="1" min="8" max="8"/>
  </cols>
  <sheetData>
    <row r="1" ht="32" customHeight="1">
      <c r="A1" s="12" t="inlineStr">
        <is>
          <t>ID</t>
        </is>
      </c>
      <c r="B1" s="12" t="inlineStr">
        <is>
          <t>Item</t>
        </is>
      </c>
      <c r="C1" s="12" t="inlineStr">
        <is>
          <t>Class of service</t>
        </is>
      </c>
      <c r="D1" s="12" t="inlineStr">
        <is>
          <t>Start (commitment)</t>
        </is>
      </c>
      <c r="E1" s="12" t="inlineStr">
        <is>
          <t>Done (delivery)</t>
        </is>
      </c>
      <c r="F1" s="12" t="inlineStr">
        <is>
          <t>Cycle time (days)</t>
        </is>
      </c>
      <c r="G1" s="12" t="inlineStr">
        <is>
          <t>Age (days, in progress)</t>
        </is>
      </c>
      <c r="H1" s="12" t="inlineStr">
        <is>
          <t>Delivery week</t>
        </is>
      </c>
    </row>
    <row r="2">
      <c r="A2" s="13" t="inlineStr">
        <is>
          <t>K-001</t>
        </is>
      </c>
      <c r="B2" s="13" t="inlineStr">
        <is>
          <t>Pricing page</t>
        </is>
      </c>
      <c r="C2" s="13" t="inlineStr">
        <is>
          <t>Standard</t>
        </is>
      </c>
      <c r="D2" s="14" t="n">
        <v>46237</v>
      </c>
      <c r="E2" s="14" t="n">
        <v>46241</v>
      </c>
      <c r="F2" s="13">
        <f>IF(AND(D2&lt;&gt;"",E2&lt;&gt;""),E2-D2+1,"")</f>
        <v/>
      </c>
      <c r="G2" s="13">
        <f>IF(AND(D2&lt;&gt;"",E2=""),TODAY()-D2+1,"")</f>
        <v/>
      </c>
      <c r="H2" s="14">
        <f>IF(E2&lt;&gt;"",E2-WEEKDAY(E2,3),"")</f>
        <v/>
      </c>
    </row>
    <row r="3">
      <c r="A3" s="13" t="inlineStr">
        <is>
          <t>K-002</t>
        </is>
      </c>
      <c r="B3" s="13" t="inlineStr">
        <is>
          <t>ERP integration</t>
        </is>
      </c>
      <c r="C3" s="13" t="inlineStr">
        <is>
          <t>Standard</t>
        </is>
      </c>
      <c r="D3" s="14" t="n">
        <v>46238</v>
      </c>
      <c r="E3" s="14" t="n">
        <v>46246</v>
      </c>
      <c r="F3" s="13">
        <f>IF(AND(D3&lt;&gt;"",E3&lt;&gt;""),E3-D3+1,"")</f>
        <v/>
      </c>
      <c r="G3" s="13">
        <f>IF(AND(D3&lt;&gt;"",E3=""),TODAY()-D3+1,"")</f>
        <v/>
      </c>
      <c r="H3" s="14">
        <f>IF(E3&lt;&gt;"",E3-WEEKDAY(E3,3),"")</f>
        <v/>
      </c>
    </row>
    <row r="4">
      <c r="A4" s="13" t="inlineStr">
        <is>
          <t>K-003</t>
        </is>
      </c>
      <c r="B4" s="13" t="inlineStr">
        <is>
          <t>Checkout fix</t>
        </is>
      </c>
      <c r="C4" s="13" t="inlineStr">
        <is>
          <t>Expedite</t>
        </is>
      </c>
      <c r="D4" s="14" t="n">
        <v>46240</v>
      </c>
      <c r="E4" s="14" t="n">
        <v>46242</v>
      </c>
      <c r="F4" s="13">
        <f>IF(AND(D4&lt;&gt;"",E4&lt;&gt;""),E4-D4+1,"")</f>
        <v/>
      </c>
      <c r="G4" s="13">
        <f>IF(AND(D4&lt;&gt;"",E4=""),TODAY()-D4+1,"")</f>
        <v/>
      </c>
      <c r="H4" s="14">
        <f>IF(E4&lt;&gt;"",E4-WEEKDAY(E4,3),"")</f>
        <v/>
      </c>
    </row>
    <row r="5">
      <c r="A5" s="13" t="inlineStr">
        <is>
          <t>K-004</t>
        </is>
      </c>
      <c r="B5" s="13" t="inlineStr">
        <is>
          <t>Monthly report</t>
        </is>
      </c>
      <c r="C5" s="13" t="inlineStr">
        <is>
          <t>Standard</t>
        </is>
      </c>
      <c r="D5" s="14" t="n">
        <v>46242</v>
      </c>
      <c r="E5" s="14" t="n">
        <v>46249</v>
      </c>
      <c r="F5" s="13">
        <f>IF(AND(D5&lt;&gt;"",E5&lt;&gt;""),E5-D5+1,"")</f>
        <v/>
      </c>
      <c r="G5" s="13">
        <f>IF(AND(D5&lt;&gt;"",E5=""),TODAY()-D5+1,"")</f>
        <v/>
      </c>
      <c r="H5" s="14">
        <f>IF(E5&lt;&gt;"",E5-WEEKDAY(E5,3),"")</f>
        <v/>
      </c>
    </row>
    <row r="6">
      <c r="A6" s="13" t="inlineStr">
        <is>
          <t>K-005</t>
        </is>
      </c>
      <c r="B6" s="13" t="inlineStr">
        <is>
          <t>New onboarding</t>
        </is>
      </c>
      <c r="C6" s="13" t="inlineStr">
        <is>
          <t>Fixed date</t>
        </is>
      </c>
      <c r="D6" s="14" t="n">
        <v>46245</v>
      </c>
      <c r="E6" s="14" t="n">
        <v>46248</v>
      </c>
      <c r="F6" s="13">
        <f>IF(AND(D6&lt;&gt;"",E6&lt;&gt;""),E6-D6+1,"")</f>
        <v/>
      </c>
      <c r="G6" s="13">
        <f>IF(AND(D6&lt;&gt;"",E6=""),TODAY()-D6+1,"")</f>
        <v/>
      </c>
      <c r="H6" s="14">
        <f>IF(E6&lt;&gt;"",E6-WEEKDAY(E6,3),"")</f>
        <v/>
      </c>
    </row>
    <row r="7">
      <c r="A7" s="13" t="inlineStr">
        <is>
          <t>K-006</t>
        </is>
      </c>
      <c r="B7" s="13" t="inlineStr">
        <is>
          <t>Permission changes</t>
        </is>
      </c>
      <c r="C7" s="13" t="inlineStr">
        <is>
          <t>Standard</t>
        </is>
      </c>
      <c r="D7" s="14" t="n">
        <v>46247</v>
      </c>
      <c r="E7" s="14" t="n">
        <v>46253</v>
      </c>
      <c r="F7" s="13">
        <f>IF(AND(D7&lt;&gt;"",E7&lt;&gt;""),E7-D7+1,"")</f>
        <v/>
      </c>
      <c r="G7" s="13">
        <f>IF(AND(D7&lt;&gt;"",E7=""),TODAY()-D7+1,"")</f>
        <v/>
      </c>
      <c r="H7" s="14">
        <f>IF(E7&lt;&gt;"",E7-WEEKDAY(E7,3),"")</f>
        <v/>
      </c>
    </row>
    <row r="8">
      <c r="A8" s="13" t="inlineStr">
        <is>
          <t>K-007</t>
        </is>
      </c>
      <c r="B8" s="13" t="inlineStr">
        <is>
          <t>Database migration</t>
        </is>
      </c>
      <c r="C8" s="13" t="inlineStr">
        <is>
          <t>Standard</t>
        </is>
      </c>
      <c r="D8" s="14" t="n">
        <v>46249</v>
      </c>
      <c r="E8" s="14" t="n">
        <v>46252</v>
      </c>
      <c r="F8" s="13">
        <f>IF(AND(D8&lt;&gt;"",E8&lt;&gt;""),E8-D8+1,"")</f>
        <v/>
      </c>
      <c r="G8" s="13">
        <f>IF(AND(D8&lt;&gt;"",E8=""),TODAY()-D8+1,"")</f>
        <v/>
      </c>
      <c r="H8" s="14">
        <f>IF(E8&lt;&gt;"",E8-WEEKDAY(E8,3),"")</f>
        <v/>
      </c>
    </row>
    <row r="9">
      <c r="A9" s="13" t="inlineStr">
        <is>
          <t>K-008</t>
        </is>
      </c>
      <c r="B9" s="13" t="inlineStr">
        <is>
          <t>October campaign</t>
        </is>
      </c>
      <c r="C9" s="13" t="inlineStr">
        <is>
          <t>Fixed date</t>
        </is>
      </c>
      <c r="D9" s="14" t="n">
        <v>46252</v>
      </c>
      <c r="E9" s="14" t="n">
        <v>46259</v>
      </c>
      <c r="F9" s="13">
        <f>IF(AND(D9&lt;&gt;"",E9&lt;&gt;""),E9-D9+1,"")</f>
        <v/>
      </c>
      <c r="G9" s="13">
        <f>IF(AND(D9&lt;&gt;"",E9=""),TODAY()-D9+1,"")</f>
        <v/>
      </c>
      <c r="H9" s="14">
        <f>IF(E9&lt;&gt;"",E9-WEEKDAY(E9,3),"")</f>
        <v/>
      </c>
    </row>
    <row r="10">
      <c r="A10" s="13" t="inlineStr">
        <is>
          <t>K-009</t>
        </is>
      </c>
      <c r="B10" s="13" t="inlineStr">
        <is>
          <t>Partner API</t>
        </is>
      </c>
      <c r="C10" s="13" t="inlineStr">
        <is>
          <t>Standard</t>
        </is>
      </c>
      <c r="D10" s="14" t="n">
        <v>46255</v>
      </c>
      <c r="E10" s="14" t="n">
        <v>46258</v>
      </c>
      <c r="F10" s="13">
        <f>IF(AND(D10&lt;&gt;"",E10&lt;&gt;""),E10-D10+1,"")</f>
        <v/>
      </c>
      <c r="G10" s="13">
        <f>IF(AND(D10&lt;&gt;"",E10=""),TODAY()-D10+1,"")</f>
        <v/>
      </c>
      <c r="H10" s="14">
        <f>IF(E10&lt;&gt;"",E10-WEEKDAY(E10,3),"")</f>
        <v/>
      </c>
    </row>
    <row r="11">
      <c r="A11" s="13" t="inlineStr">
        <is>
          <t>K-010</t>
        </is>
      </c>
      <c r="B11" s="13" t="inlineStr">
        <is>
          <t>Contract review</t>
        </is>
      </c>
      <c r="C11" s="13" t="inlineStr">
        <is>
          <t>Standard</t>
        </is>
      </c>
      <c r="D11" s="14" t="n">
        <v>46261</v>
      </c>
      <c r="E11" s="14" t="n"/>
      <c r="F11" s="13">
        <f>IF(AND(D11&lt;&gt;"",E11&lt;&gt;""),E11-D11+1,"")</f>
        <v/>
      </c>
      <c r="G11" s="13">
        <f>IF(AND(D11&lt;&gt;"",E11=""),TODAY()-D11+1,"")</f>
        <v/>
      </c>
      <c r="H11" s="14">
        <f>IF(E11&lt;&gt;"",E11-WEEKDAY(E11,3),"")</f>
        <v/>
      </c>
    </row>
    <row r="12">
      <c r="A12" s="13" t="inlineStr">
        <is>
          <t>K-011</t>
        </is>
      </c>
      <c r="B12" s="13" t="inlineStr">
        <is>
          <t>Sales dashboard</t>
        </is>
      </c>
      <c r="C12" s="13" t="inlineStr">
        <is>
          <t>Intangible</t>
        </is>
      </c>
      <c r="D12" s="14" t="n">
        <v>46264</v>
      </c>
      <c r="E12" s="14" t="n"/>
      <c r="F12" s="13">
        <f>IF(AND(D12&lt;&gt;"",E12&lt;&gt;""),E12-D12+1,"")</f>
        <v/>
      </c>
      <c r="G12" s="13">
        <f>IF(AND(D12&lt;&gt;"",E12=""),TODAY()-D12+1,"")</f>
        <v/>
      </c>
      <c r="H12" s="14">
        <f>IF(E12&lt;&gt;"",E12-WEEKDAY(E12,3),"")</f>
        <v/>
      </c>
    </row>
    <row r="13">
      <c r="A13" s="13" t="inlineStr">
        <is>
          <t>K-012</t>
        </is>
      </c>
      <c r="B13" s="13" t="inlineStr">
        <is>
          <t>Customer survey</t>
        </is>
      </c>
      <c r="C13" s="13" t="inlineStr">
        <is>
          <t>Standard</t>
        </is>
      </c>
      <c r="D13" s="14" t="n">
        <v>46267</v>
      </c>
      <c r="E13" s="14" t="n"/>
      <c r="F13" s="13">
        <f>IF(AND(D13&lt;&gt;"",E13&lt;&gt;""),E13-D13+1,"")</f>
        <v/>
      </c>
      <c r="G13" s="13">
        <f>IF(AND(D13&lt;&gt;"",E13=""),TODAY()-D13+1,"")</f>
        <v/>
      </c>
      <c r="H13" s="14">
        <f>IF(E13&lt;&gt;"",E13-WEEKDAY(E13,3),"")</f>
        <v/>
      </c>
    </row>
    <row r="14">
      <c r="A14" s="13" t="n"/>
      <c r="B14" s="13" t="n"/>
      <c r="C14" s="13" t="n"/>
      <c r="D14" s="14" t="n"/>
      <c r="E14" s="14" t="n"/>
      <c r="F14" s="13">
        <f>IF(AND(D14&lt;&gt;"",E14&lt;&gt;""),E14-D14+1,"")</f>
        <v/>
      </c>
      <c r="G14" s="13">
        <f>IF(AND(D14&lt;&gt;"",E14=""),TODAY()-D14+1,"")</f>
        <v/>
      </c>
      <c r="H14" s="14">
        <f>IF(E14&lt;&gt;"",E14-WEEKDAY(E14,3),"")</f>
        <v/>
      </c>
    </row>
    <row r="15">
      <c r="A15" s="13" t="n"/>
      <c r="B15" s="13" t="n"/>
      <c r="C15" s="13" t="n"/>
      <c r="D15" s="14" t="n"/>
      <c r="E15" s="14" t="n"/>
      <c r="F15" s="13">
        <f>IF(AND(D15&lt;&gt;"",E15&lt;&gt;""),E15-D15+1,"")</f>
        <v/>
      </c>
      <c r="G15" s="13">
        <f>IF(AND(D15&lt;&gt;"",E15=""),TODAY()-D15+1,"")</f>
        <v/>
      </c>
      <c r="H15" s="14">
        <f>IF(E15&lt;&gt;"",E15-WEEKDAY(E15,3),"")</f>
        <v/>
      </c>
    </row>
    <row r="16">
      <c r="A16" s="13" t="n"/>
      <c r="B16" s="13" t="n"/>
      <c r="C16" s="13" t="n"/>
      <c r="D16" s="14" t="n"/>
      <c r="E16" s="14" t="n"/>
      <c r="F16" s="13">
        <f>IF(AND(D16&lt;&gt;"",E16&lt;&gt;""),E16-D16+1,"")</f>
        <v/>
      </c>
      <c r="G16" s="13">
        <f>IF(AND(D16&lt;&gt;"",E16=""),TODAY()-D16+1,"")</f>
        <v/>
      </c>
      <c r="H16" s="14">
        <f>IF(E16&lt;&gt;"",E16-WEEKDAY(E16,3),"")</f>
        <v/>
      </c>
    </row>
    <row r="17">
      <c r="A17" s="13" t="n"/>
      <c r="B17" s="13" t="n"/>
      <c r="C17" s="13" t="n"/>
      <c r="D17" s="14" t="n"/>
      <c r="E17" s="14" t="n"/>
      <c r="F17" s="13">
        <f>IF(AND(D17&lt;&gt;"",E17&lt;&gt;""),E17-D17+1,"")</f>
        <v/>
      </c>
      <c r="G17" s="13">
        <f>IF(AND(D17&lt;&gt;"",E17=""),TODAY()-D17+1,"")</f>
        <v/>
      </c>
      <c r="H17" s="14">
        <f>IF(E17&lt;&gt;"",E17-WEEKDAY(E17,3),"")</f>
        <v/>
      </c>
    </row>
    <row r="18">
      <c r="A18" s="13" t="n"/>
      <c r="B18" s="13" t="n"/>
      <c r="C18" s="13" t="n"/>
      <c r="D18" s="14" t="n"/>
      <c r="E18" s="14" t="n"/>
      <c r="F18" s="13">
        <f>IF(AND(D18&lt;&gt;"",E18&lt;&gt;""),E18-D18+1,"")</f>
        <v/>
      </c>
      <c r="G18" s="13">
        <f>IF(AND(D18&lt;&gt;"",E18=""),TODAY()-D18+1,"")</f>
        <v/>
      </c>
      <c r="H18" s="14">
        <f>IF(E18&lt;&gt;"",E18-WEEKDAY(E18,3),"")</f>
        <v/>
      </c>
    </row>
    <row r="19">
      <c r="A19" s="13" t="n"/>
      <c r="B19" s="13" t="n"/>
      <c r="C19" s="13" t="n"/>
      <c r="D19" s="14" t="n"/>
      <c r="E19" s="14" t="n"/>
      <c r="F19" s="13">
        <f>IF(AND(D19&lt;&gt;"",E19&lt;&gt;""),E19-D19+1,"")</f>
        <v/>
      </c>
      <c r="G19" s="13">
        <f>IF(AND(D19&lt;&gt;"",E19=""),TODAY()-D19+1,"")</f>
        <v/>
      </c>
      <c r="H19" s="14">
        <f>IF(E19&lt;&gt;"",E19-WEEKDAY(E19,3),"")</f>
        <v/>
      </c>
    </row>
    <row r="20">
      <c r="A20" s="13" t="n"/>
      <c r="B20" s="13" t="n"/>
      <c r="C20" s="13" t="n"/>
      <c r="D20" s="14" t="n"/>
      <c r="E20" s="14" t="n"/>
      <c r="F20" s="13">
        <f>IF(AND(D20&lt;&gt;"",E20&lt;&gt;""),E20-D20+1,"")</f>
        <v/>
      </c>
      <c r="G20" s="13">
        <f>IF(AND(D20&lt;&gt;"",E20=""),TODAY()-D20+1,"")</f>
        <v/>
      </c>
      <c r="H20" s="14">
        <f>IF(E20&lt;&gt;"",E20-WEEKDAY(E20,3),"")</f>
        <v/>
      </c>
    </row>
    <row r="21">
      <c r="A21" s="13" t="n"/>
      <c r="B21" s="13" t="n"/>
      <c r="C21" s="13" t="n"/>
      <c r="D21" s="14" t="n"/>
      <c r="E21" s="14" t="n"/>
      <c r="F21" s="13">
        <f>IF(AND(D21&lt;&gt;"",E21&lt;&gt;""),E21-D21+1,"")</f>
        <v/>
      </c>
      <c r="G21" s="13">
        <f>IF(AND(D21&lt;&gt;"",E21=""),TODAY()-D21+1,"")</f>
        <v/>
      </c>
      <c r="H21" s="14">
        <f>IF(E21&lt;&gt;"",E21-WEEKDAY(E21,3),"")</f>
        <v/>
      </c>
    </row>
    <row r="22">
      <c r="A22" s="13" t="n"/>
      <c r="B22" s="13" t="n"/>
      <c r="C22" s="13" t="n"/>
      <c r="D22" s="14" t="n"/>
      <c r="E22" s="14" t="n"/>
      <c r="F22" s="13">
        <f>IF(AND(D22&lt;&gt;"",E22&lt;&gt;""),E22-D22+1,"")</f>
        <v/>
      </c>
      <c r="G22" s="13">
        <f>IF(AND(D22&lt;&gt;"",E22=""),TODAY()-D22+1,"")</f>
        <v/>
      </c>
      <c r="H22" s="14">
        <f>IF(E22&lt;&gt;"",E22-WEEKDAY(E22,3),"")</f>
        <v/>
      </c>
    </row>
    <row r="23">
      <c r="A23" s="13" t="n"/>
      <c r="B23" s="13" t="n"/>
      <c r="C23" s="13" t="n"/>
      <c r="D23" s="14" t="n"/>
      <c r="E23" s="14" t="n"/>
      <c r="F23" s="13">
        <f>IF(AND(D23&lt;&gt;"",E23&lt;&gt;""),E23-D23+1,"")</f>
        <v/>
      </c>
      <c r="G23" s="13">
        <f>IF(AND(D23&lt;&gt;"",E23=""),TODAY()-D23+1,"")</f>
        <v/>
      </c>
      <c r="H23" s="14">
        <f>IF(E23&lt;&gt;"",E23-WEEKDAY(E23,3),"")</f>
        <v/>
      </c>
    </row>
    <row r="24">
      <c r="A24" s="13" t="n"/>
      <c r="B24" s="13" t="n"/>
      <c r="C24" s="13" t="n"/>
      <c r="D24" s="14" t="n"/>
      <c r="E24" s="14" t="n"/>
      <c r="F24" s="13">
        <f>IF(AND(D24&lt;&gt;"",E24&lt;&gt;""),E24-D24+1,"")</f>
        <v/>
      </c>
      <c r="G24" s="13">
        <f>IF(AND(D24&lt;&gt;"",E24=""),TODAY()-D24+1,"")</f>
        <v/>
      </c>
      <c r="H24" s="14">
        <f>IF(E24&lt;&gt;"",E24-WEEKDAY(E24,3),"")</f>
        <v/>
      </c>
    </row>
    <row r="25">
      <c r="A25" s="13" t="n"/>
      <c r="B25" s="13" t="n"/>
      <c r="C25" s="13" t="n"/>
      <c r="D25" s="14" t="n"/>
      <c r="E25" s="14" t="n"/>
      <c r="F25" s="13">
        <f>IF(AND(D25&lt;&gt;"",E25&lt;&gt;""),E25-D25+1,"")</f>
        <v/>
      </c>
      <c r="G25" s="13">
        <f>IF(AND(D25&lt;&gt;"",E25=""),TODAY()-D25+1,"")</f>
        <v/>
      </c>
      <c r="H25" s="14">
        <f>IF(E25&lt;&gt;"",E25-WEEKDAY(E25,3),"")</f>
        <v/>
      </c>
    </row>
    <row r="26">
      <c r="A26" s="13" t="n"/>
      <c r="B26" s="13" t="n"/>
      <c r="C26" s="13" t="n"/>
      <c r="D26" s="14" t="n"/>
      <c r="E26" s="14" t="n"/>
      <c r="F26" s="13">
        <f>IF(AND(D26&lt;&gt;"",E26&lt;&gt;""),E26-D26+1,"")</f>
        <v/>
      </c>
      <c r="G26" s="13">
        <f>IF(AND(D26&lt;&gt;"",E26=""),TODAY()-D26+1,"")</f>
        <v/>
      </c>
      <c r="H26" s="14">
        <f>IF(E26&lt;&gt;"",E26-WEEKDAY(E26,3),"")</f>
        <v/>
      </c>
    </row>
    <row r="27">
      <c r="A27" s="13" t="n"/>
      <c r="B27" s="13" t="n"/>
      <c r="C27" s="13" t="n"/>
      <c r="D27" s="14" t="n"/>
      <c r="E27" s="14" t="n"/>
      <c r="F27" s="13">
        <f>IF(AND(D27&lt;&gt;"",E27&lt;&gt;""),E27-D27+1,"")</f>
        <v/>
      </c>
      <c r="G27" s="13">
        <f>IF(AND(D27&lt;&gt;"",E27=""),TODAY()-D27+1,"")</f>
        <v/>
      </c>
      <c r="H27" s="14">
        <f>IF(E27&lt;&gt;"",E27-WEEKDAY(E27,3),"")</f>
        <v/>
      </c>
    </row>
    <row r="28">
      <c r="A28" s="13" t="n"/>
      <c r="B28" s="13" t="n"/>
      <c r="C28" s="13" t="n"/>
      <c r="D28" s="14" t="n"/>
      <c r="E28" s="14" t="n"/>
      <c r="F28" s="13">
        <f>IF(AND(D28&lt;&gt;"",E28&lt;&gt;""),E28-D28+1,"")</f>
        <v/>
      </c>
      <c r="G28" s="13">
        <f>IF(AND(D28&lt;&gt;"",E28=""),TODAY()-D28+1,"")</f>
        <v/>
      </c>
      <c r="H28" s="14">
        <f>IF(E28&lt;&gt;"",E28-WEEKDAY(E28,3),"")</f>
        <v/>
      </c>
    </row>
    <row r="29">
      <c r="A29" s="13" t="n"/>
      <c r="B29" s="13" t="n"/>
      <c r="C29" s="13" t="n"/>
      <c r="D29" s="14" t="n"/>
      <c r="E29" s="14" t="n"/>
      <c r="F29" s="13">
        <f>IF(AND(D29&lt;&gt;"",E29&lt;&gt;""),E29-D29+1,"")</f>
        <v/>
      </c>
      <c r="G29" s="13">
        <f>IF(AND(D29&lt;&gt;"",E29=""),TODAY()-D29+1,"")</f>
        <v/>
      </c>
      <c r="H29" s="14">
        <f>IF(E29&lt;&gt;"",E29-WEEKDAY(E29,3),"")</f>
        <v/>
      </c>
    </row>
    <row r="30">
      <c r="A30" s="13" t="n"/>
      <c r="B30" s="13" t="n"/>
      <c r="C30" s="13" t="n"/>
      <c r="D30" s="14" t="n"/>
      <c r="E30" s="14" t="n"/>
      <c r="F30" s="13">
        <f>IF(AND(D30&lt;&gt;"",E30&lt;&gt;""),E30-D30+1,"")</f>
        <v/>
      </c>
      <c r="G30" s="13">
        <f>IF(AND(D30&lt;&gt;"",E30=""),TODAY()-D30+1,"")</f>
        <v/>
      </c>
      <c r="H30" s="14">
        <f>IF(E30&lt;&gt;"",E30-WEEKDAY(E30,3),"")</f>
        <v/>
      </c>
    </row>
    <row r="31">
      <c r="A31" s="13" t="n"/>
      <c r="B31" s="13" t="n"/>
      <c r="C31" s="13" t="n"/>
      <c r="D31" s="14" t="n"/>
      <c r="E31" s="14" t="n"/>
      <c r="F31" s="13">
        <f>IF(AND(D31&lt;&gt;"",E31&lt;&gt;""),E31-D31+1,"")</f>
        <v/>
      </c>
      <c r="G31" s="13">
        <f>IF(AND(D31&lt;&gt;"",E31=""),TODAY()-D31+1,"")</f>
        <v/>
      </c>
      <c r="H31" s="14">
        <f>IF(E31&lt;&gt;"",E31-WEEKDAY(E31,3),"")</f>
        <v/>
      </c>
    </row>
    <row r="32">
      <c r="A32" s="13" t="n"/>
      <c r="B32" s="13" t="n"/>
      <c r="C32" s="13" t="n"/>
      <c r="D32" s="14" t="n"/>
      <c r="E32" s="14" t="n"/>
      <c r="F32" s="13">
        <f>IF(AND(D32&lt;&gt;"",E32&lt;&gt;""),E32-D32+1,"")</f>
        <v/>
      </c>
      <c r="G32" s="13">
        <f>IF(AND(D32&lt;&gt;"",E32=""),TODAY()-D32+1,"")</f>
        <v/>
      </c>
      <c r="H32" s="14">
        <f>IF(E32&lt;&gt;"",E32-WEEKDAY(E32,3),"")</f>
        <v/>
      </c>
    </row>
    <row r="33">
      <c r="A33" s="13" t="n"/>
      <c r="B33" s="13" t="n"/>
      <c r="C33" s="13" t="n"/>
      <c r="D33" s="14" t="n"/>
      <c r="E33" s="14" t="n"/>
      <c r="F33" s="13">
        <f>IF(AND(D33&lt;&gt;"",E33&lt;&gt;""),E33-D33+1,"")</f>
        <v/>
      </c>
      <c r="G33" s="13">
        <f>IF(AND(D33&lt;&gt;"",E33=""),TODAY()-D33+1,"")</f>
        <v/>
      </c>
      <c r="H33" s="14">
        <f>IF(E33&lt;&gt;"",E33-WEEKDAY(E33,3),"")</f>
        <v/>
      </c>
    </row>
    <row r="34">
      <c r="A34" s="13" t="n"/>
      <c r="B34" s="13" t="n"/>
      <c r="C34" s="13" t="n"/>
      <c r="D34" s="14" t="n"/>
      <c r="E34" s="14" t="n"/>
      <c r="F34" s="13">
        <f>IF(AND(D34&lt;&gt;"",E34&lt;&gt;""),E34-D34+1,"")</f>
        <v/>
      </c>
      <c r="G34" s="13">
        <f>IF(AND(D34&lt;&gt;"",E34=""),TODAY()-D34+1,"")</f>
        <v/>
      </c>
      <c r="H34" s="14">
        <f>IF(E34&lt;&gt;"",E34-WEEKDAY(E34,3),"")</f>
        <v/>
      </c>
    </row>
    <row r="35">
      <c r="A35" s="13" t="n"/>
      <c r="B35" s="13" t="n"/>
      <c r="C35" s="13" t="n"/>
      <c r="D35" s="14" t="n"/>
      <c r="E35" s="14" t="n"/>
      <c r="F35" s="13">
        <f>IF(AND(D35&lt;&gt;"",E35&lt;&gt;""),E35-D35+1,"")</f>
        <v/>
      </c>
      <c r="G35" s="13">
        <f>IF(AND(D35&lt;&gt;"",E35=""),TODAY()-D35+1,"")</f>
        <v/>
      </c>
      <c r="H35" s="14">
        <f>IF(E35&lt;&gt;"",E35-WEEKDAY(E35,3),"")</f>
        <v/>
      </c>
    </row>
    <row r="36">
      <c r="A36" s="13" t="n"/>
      <c r="B36" s="13" t="n"/>
      <c r="C36" s="13" t="n"/>
      <c r="D36" s="14" t="n"/>
      <c r="E36" s="14" t="n"/>
      <c r="F36" s="13">
        <f>IF(AND(D36&lt;&gt;"",E36&lt;&gt;""),E36-D36+1,"")</f>
        <v/>
      </c>
      <c r="G36" s="13">
        <f>IF(AND(D36&lt;&gt;"",E36=""),TODAY()-D36+1,"")</f>
        <v/>
      </c>
      <c r="H36" s="14">
        <f>IF(E36&lt;&gt;"",E36-WEEKDAY(E36,3),"")</f>
        <v/>
      </c>
    </row>
    <row r="37">
      <c r="A37" s="13" t="n"/>
      <c r="B37" s="13" t="n"/>
      <c r="C37" s="13" t="n"/>
      <c r="D37" s="14" t="n"/>
      <c r="E37" s="14" t="n"/>
      <c r="F37" s="13">
        <f>IF(AND(D37&lt;&gt;"",E37&lt;&gt;""),E37-D37+1,"")</f>
        <v/>
      </c>
      <c r="G37" s="13">
        <f>IF(AND(D37&lt;&gt;"",E37=""),TODAY()-D37+1,"")</f>
        <v/>
      </c>
      <c r="H37" s="14">
        <f>IF(E37&lt;&gt;"",E37-WEEKDAY(E37,3),"")</f>
        <v/>
      </c>
    </row>
    <row r="38">
      <c r="A38" s="13" t="n"/>
      <c r="B38" s="13" t="n"/>
      <c r="C38" s="13" t="n"/>
      <c r="D38" s="14" t="n"/>
      <c r="E38" s="14" t="n"/>
      <c r="F38" s="13">
        <f>IF(AND(D38&lt;&gt;"",E38&lt;&gt;""),E38-D38+1,"")</f>
        <v/>
      </c>
      <c r="G38" s="13">
        <f>IF(AND(D38&lt;&gt;"",E38=""),TODAY()-D38+1,"")</f>
        <v/>
      </c>
      <c r="H38" s="14">
        <f>IF(E38&lt;&gt;"",E38-WEEKDAY(E38,3),"")</f>
        <v/>
      </c>
    </row>
    <row r="39">
      <c r="A39" s="13" t="n"/>
      <c r="B39" s="13" t="n"/>
      <c r="C39" s="13" t="n"/>
      <c r="D39" s="14" t="n"/>
      <c r="E39" s="14" t="n"/>
      <c r="F39" s="13">
        <f>IF(AND(D39&lt;&gt;"",E39&lt;&gt;""),E39-D39+1,"")</f>
        <v/>
      </c>
      <c r="G39" s="13">
        <f>IF(AND(D39&lt;&gt;"",E39=""),TODAY()-D39+1,"")</f>
        <v/>
      </c>
      <c r="H39" s="14">
        <f>IF(E39&lt;&gt;"",E39-WEEKDAY(E39,3),"")</f>
        <v/>
      </c>
    </row>
    <row r="40">
      <c r="A40" s="13" t="n"/>
      <c r="B40" s="13" t="n"/>
      <c r="C40" s="13" t="n"/>
      <c r="D40" s="14" t="n"/>
      <c r="E40" s="14" t="n"/>
      <c r="F40" s="13">
        <f>IF(AND(D40&lt;&gt;"",E40&lt;&gt;""),E40-D40+1,"")</f>
        <v/>
      </c>
      <c r="G40" s="13">
        <f>IF(AND(D40&lt;&gt;"",E40=""),TODAY()-D40+1,"")</f>
        <v/>
      </c>
      <c r="H40" s="14">
        <f>IF(E40&lt;&gt;"",E40-WEEKDAY(E40,3),"")</f>
        <v/>
      </c>
    </row>
    <row r="41">
      <c r="A41" s="13" t="n"/>
      <c r="B41" s="13" t="n"/>
      <c r="C41" s="13" t="n"/>
      <c r="D41" s="14" t="n"/>
      <c r="E41" s="14" t="n"/>
      <c r="F41" s="13">
        <f>IF(AND(D41&lt;&gt;"",E41&lt;&gt;""),E41-D41+1,"")</f>
        <v/>
      </c>
      <c r="G41" s="13">
        <f>IF(AND(D41&lt;&gt;"",E41=""),TODAY()-D41+1,"")</f>
        <v/>
      </c>
      <c r="H41" s="14">
        <f>IF(E41&lt;&gt;"",E41-WEEKDAY(E41,3),"")</f>
        <v/>
      </c>
    </row>
    <row r="42">
      <c r="A42" s="13" t="n"/>
      <c r="B42" s="13" t="n"/>
      <c r="C42" s="13" t="n"/>
      <c r="D42" s="14" t="n"/>
      <c r="E42" s="14" t="n"/>
      <c r="F42" s="13">
        <f>IF(AND(D42&lt;&gt;"",E42&lt;&gt;""),E42-D42+1,"")</f>
        <v/>
      </c>
      <c r="G42" s="13">
        <f>IF(AND(D42&lt;&gt;"",E42=""),TODAY()-D42+1,"")</f>
        <v/>
      </c>
      <c r="H42" s="14">
        <f>IF(E42&lt;&gt;"",E42-WEEKDAY(E42,3),"")</f>
        <v/>
      </c>
    </row>
    <row r="43">
      <c r="A43" s="13" t="n"/>
      <c r="B43" s="13" t="n"/>
      <c r="C43" s="13" t="n"/>
      <c r="D43" s="14" t="n"/>
      <c r="E43" s="14" t="n"/>
      <c r="F43" s="13">
        <f>IF(AND(D43&lt;&gt;"",E43&lt;&gt;""),E43-D43+1,"")</f>
        <v/>
      </c>
      <c r="G43" s="13">
        <f>IF(AND(D43&lt;&gt;"",E43=""),TODAY()-D43+1,"")</f>
        <v/>
      </c>
      <c r="H43" s="14">
        <f>IF(E43&lt;&gt;"",E43-WEEKDAY(E43,3),"")</f>
        <v/>
      </c>
    </row>
    <row r="44">
      <c r="A44" s="13" t="n"/>
      <c r="B44" s="13" t="n"/>
      <c r="C44" s="13" t="n"/>
      <c r="D44" s="14" t="n"/>
      <c r="E44" s="14" t="n"/>
      <c r="F44" s="13">
        <f>IF(AND(D44&lt;&gt;"",E44&lt;&gt;""),E44-D44+1,"")</f>
        <v/>
      </c>
      <c r="G44" s="13">
        <f>IF(AND(D44&lt;&gt;"",E44=""),TODAY()-D44+1,"")</f>
        <v/>
      </c>
      <c r="H44" s="14">
        <f>IF(E44&lt;&gt;"",E44-WEEKDAY(E44,3),"")</f>
        <v/>
      </c>
    </row>
    <row r="45">
      <c r="A45" s="13" t="n"/>
      <c r="B45" s="13" t="n"/>
      <c r="C45" s="13" t="n"/>
      <c r="D45" s="14" t="n"/>
      <c r="E45" s="14" t="n"/>
      <c r="F45" s="13">
        <f>IF(AND(D45&lt;&gt;"",E45&lt;&gt;""),E45-D45+1,"")</f>
        <v/>
      </c>
      <c r="G45" s="13">
        <f>IF(AND(D45&lt;&gt;"",E45=""),TODAY()-D45+1,"")</f>
        <v/>
      </c>
      <c r="H45" s="14">
        <f>IF(E45&lt;&gt;"",E45-WEEKDAY(E45,3),"")</f>
        <v/>
      </c>
    </row>
    <row r="46">
      <c r="A46" s="13" t="n"/>
      <c r="B46" s="13" t="n"/>
      <c r="C46" s="13" t="n"/>
      <c r="D46" s="14" t="n"/>
      <c r="E46" s="14" t="n"/>
      <c r="F46" s="13">
        <f>IF(AND(D46&lt;&gt;"",E46&lt;&gt;""),E46-D46+1,"")</f>
        <v/>
      </c>
      <c r="G46" s="13">
        <f>IF(AND(D46&lt;&gt;"",E46=""),TODAY()-D46+1,"")</f>
        <v/>
      </c>
      <c r="H46" s="14">
        <f>IF(E46&lt;&gt;"",E46-WEEKDAY(E46,3),"")</f>
        <v/>
      </c>
    </row>
    <row r="47">
      <c r="A47" s="13" t="n"/>
      <c r="B47" s="13" t="n"/>
      <c r="C47" s="13" t="n"/>
      <c r="D47" s="14" t="n"/>
      <c r="E47" s="14" t="n"/>
      <c r="F47" s="13">
        <f>IF(AND(D47&lt;&gt;"",E47&lt;&gt;""),E47-D47+1,"")</f>
        <v/>
      </c>
      <c r="G47" s="13">
        <f>IF(AND(D47&lt;&gt;"",E47=""),TODAY()-D47+1,"")</f>
        <v/>
      </c>
      <c r="H47" s="14">
        <f>IF(E47&lt;&gt;"",E47-WEEKDAY(E47,3),"")</f>
        <v/>
      </c>
    </row>
    <row r="48">
      <c r="A48" s="13" t="n"/>
      <c r="B48" s="13" t="n"/>
      <c r="C48" s="13" t="n"/>
      <c r="D48" s="14" t="n"/>
      <c r="E48" s="14" t="n"/>
      <c r="F48" s="13">
        <f>IF(AND(D48&lt;&gt;"",E48&lt;&gt;""),E48-D48+1,"")</f>
        <v/>
      </c>
      <c r="G48" s="13">
        <f>IF(AND(D48&lt;&gt;"",E48=""),TODAY()-D48+1,"")</f>
        <v/>
      </c>
      <c r="H48" s="14">
        <f>IF(E48&lt;&gt;"",E48-WEEKDAY(E48,3),"")</f>
        <v/>
      </c>
    </row>
    <row r="49">
      <c r="A49" s="13" t="n"/>
      <c r="B49" s="13" t="n"/>
      <c r="C49" s="13" t="n"/>
      <c r="D49" s="14" t="n"/>
      <c r="E49" s="14" t="n"/>
      <c r="F49" s="13">
        <f>IF(AND(D49&lt;&gt;"",E49&lt;&gt;""),E49-D49+1,"")</f>
        <v/>
      </c>
      <c r="G49" s="13">
        <f>IF(AND(D49&lt;&gt;"",E49=""),TODAY()-D49+1,"")</f>
        <v/>
      </c>
      <c r="H49" s="14">
        <f>IF(E49&lt;&gt;"",E49-WEEKDAY(E49,3),"")</f>
        <v/>
      </c>
    </row>
    <row r="50">
      <c r="A50" s="13" t="n"/>
      <c r="B50" s="13" t="n"/>
      <c r="C50" s="13" t="n"/>
      <c r="D50" s="14" t="n"/>
      <c r="E50" s="14" t="n"/>
      <c r="F50" s="13">
        <f>IF(AND(D50&lt;&gt;"",E50&lt;&gt;""),E50-D50+1,"")</f>
        <v/>
      </c>
      <c r="G50" s="13">
        <f>IF(AND(D50&lt;&gt;"",E50=""),TODAY()-D50+1,"")</f>
        <v/>
      </c>
      <c r="H50" s="14">
        <f>IF(E50&lt;&gt;"",E50-WEEKDAY(E50,3),"")</f>
        <v/>
      </c>
    </row>
    <row r="51">
      <c r="A51" s="13" t="n"/>
      <c r="B51" s="13" t="n"/>
      <c r="C51" s="13" t="n"/>
      <c r="D51" s="14" t="n"/>
      <c r="E51" s="14" t="n"/>
      <c r="F51" s="13">
        <f>IF(AND(D51&lt;&gt;"",E51&lt;&gt;""),E51-D51+1,"")</f>
        <v/>
      </c>
      <c r="G51" s="13">
        <f>IF(AND(D51&lt;&gt;"",E51=""),TODAY()-D51+1,"")</f>
        <v/>
      </c>
      <c r="H51" s="14">
        <f>IF(E51&lt;&gt;"",E51-WEEKDAY(E51,3),"")</f>
        <v/>
      </c>
    </row>
    <row r="52">
      <c r="A52" s="13" t="n"/>
      <c r="B52" s="13" t="n"/>
      <c r="C52" s="13" t="n"/>
      <c r="D52" s="14" t="n"/>
      <c r="E52" s="14" t="n"/>
      <c r="F52" s="13">
        <f>IF(AND(D52&lt;&gt;"",E52&lt;&gt;""),E52-D52+1,"")</f>
        <v/>
      </c>
      <c r="G52" s="13">
        <f>IF(AND(D52&lt;&gt;"",E52=""),TODAY()-D52+1,"")</f>
        <v/>
      </c>
      <c r="H52" s="14">
        <f>IF(E52&lt;&gt;"",E52-WEEKDAY(E52,3),"")</f>
        <v/>
      </c>
    </row>
    <row r="53">
      <c r="A53" s="13" t="n"/>
      <c r="B53" s="13" t="n"/>
      <c r="C53" s="13" t="n"/>
      <c r="D53" s="14" t="n"/>
      <c r="E53" s="14" t="n"/>
      <c r="F53" s="13">
        <f>IF(AND(D53&lt;&gt;"",E53&lt;&gt;""),E53-D53+1,"")</f>
        <v/>
      </c>
      <c r="G53" s="13">
        <f>IF(AND(D53&lt;&gt;"",E53=""),TODAY()-D53+1,"")</f>
        <v/>
      </c>
      <c r="H53" s="14">
        <f>IF(E53&lt;&gt;"",E53-WEEKDAY(E53,3),"")</f>
        <v/>
      </c>
    </row>
    <row r="54">
      <c r="A54" s="13" t="n"/>
      <c r="B54" s="13" t="n"/>
      <c r="C54" s="13" t="n"/>
      <c r="D54" s="14" t="n"/>
      <c r="E54" s="14" t="n"/>
      <c r="F54" s="13">
        <f>IF(AND(D54&lt;&gt;"",E54&lt;&gt;""),E54-D54+1,"")</f>
        <v/>
      </c>
      <c r="G54" s="13">
        <f>IF(AND(D54&lt;&gt;"",E54=""),TODAY()-D54+1,"")</f>
        <v/>
      </c>
      <c r="H54" s="14">
        <f>IF(E54&lt;&gt;"",E54-WEEKDAY(E54,3),"")</f>
        <v/>
      </c>
    </row>
    <row r="55">
      <c r="A55" s="13" t="n"/>
      <c r="B55" s="13" t="n"/>
      <c r="C55" s="13" t="n"/>
      <c r="D55" s="14" t="n"/>
      <c r="E55" s="14" t="n"/>
      <c r="F55" s="13">
        <f>IF(AND(D55&lt;&gt;"",E55&lt;&gt;""),E55-D55+1,"")</f>
        <v/>
      </c>
      <c r="G55" s="13">
        <f>IF(AND(D55&lt;&gt;"",E55=""),TODAY()-D55+1,"")</f>
        <v/>
      </c>
      <c r="H55" s="14">
        <f>IF(E55&lt;&gt;"",E55-WEEKDAY(E55,3),"")</f>
        <v/>
      </c>
    </row>
    <row r="56">
      <c r="A56" s="13" t="n"/>
      <c r="B56" s="13" t="n"/>
      <c r="C56" s="13" t="n"/>
      <c r="D56" s="14" t="n"/>
      <c r="E56" s="14" t="n"/>
      <c r="F56" s="13">
        <f>IF(AND(D56&lt;&gt;"",E56&lt;&gt;""),E56-D56+1,"")</f>
        <v/>
      </c>
      <c r="G56" s="13">
        <f>IF(AND(D56&lt;&gt;"",E56=""),TODAY()-D56+1,"")</f>
        <v/>
      </c>
      <c r="H56" s="14">
        <f>IF(E56&lt;&gt;"",E56-WEEKDAY(E56,3),"")</f>
        <v/>
      </c>
    </row>
    <row r="57">
      <c r="A57" s="13" t="n"/>
      <c r="B57" s="13" t="n"/>
      <c r="C57" s="13" t="n"/>
      <c r="D57" s="14" t="n"/>
      <c r="E57" s="14" t="n"/>
      <c r="F57" s="13">
        <f>IF(AND(D57&lt;&gt;"",E57&lt;&gt;""),E57-D57+1,"")</f>
        <v/>
      </c>
      <c r="G57" s="13">
        <f>IF(AND(D57&lt;&gt;"",E57=""),TODAY()-D57+1,"")</f>
        <v/>
      </c>
      <c r="H57" s="14">
        <f>IF(E57&lt;&gt;"",E57-WEEKDAY(E57,3),"")</f>
        <v/>
      </c>
    </row>
    <row r="58">
      <c r="A58" s="13" t="n"/>
      <c r="B58" s="13" t="n"/>
      <c r="C58" s="13" t="n"/>
      <c r="D58" s="14" t="n"/>
      <c r="E58" s="14" t="n"/>
      <c r="F58" s="13">
        <f>IF(AND(D58&lt;&gt;"",E58&lt;&gt;""),E58-D58+1,"")</f>
        <v/>
      </c>
      <c r="G58" s="13">
        <f>IF(AND(D58&lt;&gt;"",E58=""),TODAY()-D58+1,"")</f>
        <v/>
      </c>
      <c r="H58" s="14">
        <f>IF(E58&lt;&gt;"",E58-WEEKDAY(E58,3),"")</f>
        <v/>
      </c>
    </row>
    <row r="59">
      <c r="A59" s="13" t="n"/>
      <c r="B59" s="13" t="n"/>
      <c r="C59" s="13" t="n"/>
      <c r="D59" s="14" t="n"/>
      <c r="E59" s="14" t="n"/>
      <c r="F59" s="13">
        <f>IF(AND(D59&lt;&gt;"",E59&lt;&gt;""),E59-D59+1,"")</f>
        <v/>
      </c>
      <c r="G59" s="13">
        <f>IF(AND(D59&lt;&gt;"",E59=""),TODAY()-D59+1,"")</f>
        <v/>
      </c>
      <c r="H59" s="14">
        <f>IF(E59&lt;&gt;"",E59-WEEKDAY(E59,3),"")</f>
        <v/>
      </c>
    </row>
    <row r="60">
      <c r="A60" s="13" t="n"/>
      <c r="B60" s="13" t="n"/>
      <c r="C60" s="13" t="n"/>
      <c r="D60" s="14" t="n"/>
      <c r="E60" s="14" t="n"/>
      <c r="F60" s="13">
        <f>IF(AND(D60&lt;&gt;"",E60&lt;&gt;""),E60-D60+1,"")</f>
        <v/>
      </c>
      <c r="G60" s="13">
        <f>IF(AND(D60&lt;&gt;"",E60=""),TODAY()-D60+1,"")</f>
        <v/>
      </c>
      <c r="H60" s="14">
        <f>IF(E60&lt;&gt;"",E60-WEEKDAY(E60,3),"")</f>
        <v/>
      </c>
    </row>
    <row r="61">
      <c r="A61" s="13" t="n"/>
      <c r="B61" s="13" t="n"/>
      <c r="C61" s="13" t="n"/>
      <c r="D61" s="14" t="n"/>
      <c r="E61" s="14" t="n"/>
      <c r="F61" s="13">
        <f>IF(AND(D61&lt;&gt;"",E61&lt;&gt;""),E61-D61+1,"")</f>
        <v/>
      </c>
      <c r="G61" s="13">
        <f>IF(AND(D61&lt;&gt;"",E61=""),TODAY()-D61+1,"")</f>
        <v/>
      </c>
      <c r="H61" s="14">
        <f>IF(E61&lt;&gt;"",E61-WEEKDAY(E61,3),"")</f>
        <v/>
      </c>
    </row>
    <row r="62">
      <c r="A62" s="13" t="n"/>
      <c r="B62" s="13" t="n"/>
      <c r="C62" s="13" t="n"/>
      <c r="D62" s="14" t="n"/>
      <c r="E62" s="14" t="n"/>
      <c r="F62" s="13">
        <f>IF(AND(D62&lt;&gt;"",E62&lt;&gt;""),E62-D62+1,"")</f>
        <v/>
      </c>
      <c r="G62" s="13">
        <f>IF(AND(D62&lt;&gt;"",E62=""),TODAY()-D62+1,"")</f>
        <v/>
      </c>
      <c r="H62" s="14">
        <f>IF(E62&lt;&gt;"",E62-WEEKDAY(E62,3),"")</f>
        <v/>
      </c>
    </row>
    <row r="63">
      <c r="A63" s="13" t="n"/>
      <c r="B63" s="13" t="n"/>
      <c r="C63" s="13" t="n"/>
      <c r="D63" s="14" t="n"/>
      <c r="E63" s="14" t="n"/>
      <c r="F63" s="13">
        <f>IF(AND(D63&lt;&gt;"",E63&lt;&gt;""),E63-D63+1,"")</f>
        <v/>
      </c>
      <c r="G63" s="13">
        <f>IF(AND(D63&lt;&gt;"",E63=""),TODAY()-D63+1,"")</f>
        <v/>
      </c>
      <c r="H63" s="14">
        <f>IF(E63&lt;&gt;"",E63-WEEKDAY(E63,3),"")</f>
        <v/>
      </c>
    </row>
    <row r="64">
      <c r="A64" s="13" t="n"/>
      <c r="B64" s="13" t="n"/>
      <c r="C64" s="13" t="n"/>
      <c r="D64" s="14" t="n"/>
      <c r="E64" s="14" t="n"/>
      <c r="F64" s="13">
        <f>IF(AND(D64&lt;&gt;"",E64&lt;&gt;""),E64-D64+1,"")</f>
        <v/>
      </c>
      <c r="G64" s="13">
        <f>IF(AND(D64&lt;&gt;"",E64=""),TODAY()-D64+1,"")</f>
        <v/>
      </c>
      <c r="H64" s="14">
        <f>IF(E64&lt;&gt;"",E64-WEEKDAY(E64,3),"")</f>
        <v/>
      </c>
    </row>
    <row r="65">
      <c r="A65" s="13" t="n"/>
      <c r="B65" s="13" t="n"/>
      <c r="C65" s="13" t="n"/>
      <c r="D65" s="14" t="n"/>
      <c r="E65" s="14" t="n"/>
      <c r="F65" s="13">
        <f>IF(AND(D65&lt;&gt;"",E65&lt;&gt;""),E65-D65+1,"")</f>
        <v/>
      </c>
      <c r="G65" s="13">
        <f>IF(AND(D65&lt;&gt;"",E65=""),TODAY()-D65+1,"")</f>
        <v/>
      </c>
      <c r="H65" s="14">
        <f>IF(E65&lt;&gt;"",E65-WEEKDAY(E65,3),"")</f>
        <v/>
      </c>
    </row>
    <row r="66">
      <c r="A66" s="13" t="n"/>
      <c r="B66" s="13" t="n"/>
      <c r="C66" s="13" t="n"/>
      <c r="D66" s="14" t="n"/>
      <c r="E66" s="14" t="n"/>
      <c r="F66" s="13">
        <f>IF(AND(D66&lt;&gt;"",E66&lt;&gt;""),E66-D66+1,"")</f>
        <v/>
      </c>
      <c r="G66" s="13">
        <f>IF(AND(D66&lt;&gt;"",E66=""),TODAY()-D66+1,"")</f>
        <v/>
      </c>
      <c r="H66" s="14">
        <f>IF(E66&lt;&gt;"",E66-WEEKDAY(E66,3),"")</f>
        <v/>
      </c>
    </row>
    <row r="67">
      <c r="A67" s="13" t="n"/>
      <c r="B67" s="13" t="n"/>
      <c r="C67" s="13" t="n"/>
      <c r="D67" s="14" t="n"/>
      <c r="E67" s="14" t="n"/>
      <c r="F67" s="13">
        <f>IF(AND(D67&lt;&gt;"",E67&lt;&gt;""),E67-D67+1,"")</f>
        <v/>
      </c>
      <c r="G67" s="13">
        <f>IF(AND(D67&lt;&gt;"",E67=""),TODAY()-D67+1,"")</f>
        <v/>
      </c>
      <c r="H67" s="14">
        <f>IF(E67&lt;&gt;"",E67-WEEKDAY(E67,3),"")</f>
        <v/>
      </c>
    </row>
    <row r="68">
      <c r="A68" s="13" t="n"/>
      <c r="B68" s="13" t="n"/>
      <c r="C68" s="13" t="n"/>
      <c r="D68" s="14" t="n"/>
      <c r="E68" s="14" t="n"/>
      <c r="F68" s="13">
        <f>IF(AND(D68&lt;&gt;"",E68&lt;&gt;""),E68-D68+1,"")</f>
        <v/>
      </c>
      <c r="G68" s="13">
        <f>IF(AND(D68&lt;&gt;"",E68=""),TODAY()-D68+1,"")</f>
        <v/>
      </c>
      <c r="H68" s="14">
        <f>IF(E68&lt;&gt;"",E68-WEEKDAY(E68,3),"")</f>
        <v/>
      </c>
    </row>
    <row r="69">
      <c r="A69" s="13" t="n"/>
      <c r="B69" s="13" t="n"/>
      <c r="C69" s="13" t="n"/>
      <c r="D69" s="14" t="n"/>
      <c r="E69" s="14" t="n"/>
      <c r="F69" s="13">
        <f>IF(AND(D69&lt;&gt;"",E69&lt;&gt;""),E69-D69+1,"")</f>
        <v/>
      </c>
      <c r="G69" s="13">
        <f>IF(AND(D69&lt;&gt;"",E69=""),TODAY()-D69+1,"")</f>
        <v/>
      </c>
      <c r="H69" s="14">
        <f>IF(E69&lt;&gt;"",E69-WEEKDAY(E69,3),"")</f>
        <v/>
      </c>
    </row>
    <row r="70">
      <c r="A70" s="13" t="n"/>
      <c r="B70" s="13" t="n"/>
      <c r="C70" s="13" t="n"/>
      <c r="D70" s="14" t="n"/>
      <c r="E70" s="14" t="n"/>
      <c r="F70" s="13">
        <f>IF(AND(D70&lt;&gt;"",E70&lt;&gt;""),E70-D70+1,"")</f>
        <v/>
      </c>
      <c r="G70" s="13">
        <f>IF(AND(D70&lt;&gt;"",E70=""),TODAY()-D70+1,"")</f>
        <v/>
      </c>
      <c r="H70" s="14">
        <f>IF(E70&lt;&gt;"",E70-WEEKDAY(E70,3),"")</f>
        <v/>
      </c>
    </row>
    <row r="71">
      <c r="A71" s="13" t="n"/>
      <c r="B71" s="13" t="n"/>
      <c r="C71" s="13" t="n"/>
      <c r="D71" s="14" t="n"/>
      <c r="E71" s="14" t="n"/>
      <c r="F71" s="13">
        <f>IF(AND(D71&lt;&gt;"",E71&lt;&gt;""),E71-D71+1,"")</f>
        <v/>
      </c>
      <c r="G71" s="13">
        <f>IF(AND(D71&lt;&gt;"",E71=""),TODAY()-D71+1,"")</f>
        <v/>
      </c>
      <c r="H71" s="14">
        <f>IF(E71&lt;&gt;"",E71-WEEKDAY(E71,3),"")</f>
        <v/>
      </c>
    </row>
    <row r="72">
      <c r="A72" s="13" t="n"/>
      <c r="B72" s="13" t="n"/>
      <c r="C72" s="13" t="n"/>
      <c r="D72" s="14" t="n"/>
      <c r="E72" s="14" t="n"/>
      <c r="F72" s="13">
        <f>IF(AND(D72&lt;&gt;"",E72&lt;&gt;""),E72-D72+1,"")</f>
        <v/>
      </c>
      <c r="G72" s="13">
        <f>IF(AND(D72&lt;&gt;"",E72=""),TODAY()-D72+1,"")</f>
        <v/>
      </c>
      <c r="H72" s="14">
        <f>IF(E72&lt;&gt;"",E72-WEEKDAY(E72,3),"")</f>
        <v/>
      </c>
    </row>
    <row r="73">
      <c r="A73" s="13" t="n"/>
      <c r="B73" s="13" t="n"/>
      <c r="C73" s="13" t="n"/>
      <c r="D73" s="14" t="n"/>
      <c r="E73" s="14" t="n"/>
      <c r="F73" s="13">
        <f>IF(AND(D73&lt;&gt;"",E73&lt;&gt;""),E73-D73+1,"")</f>
        <v/>
      </c>
      <c r="G73" s="13">
        <f>IF(AND(D73&lt;&gt;"",E73=""),TODAY()-D73+1,"")</f>
        <v/>
      </c>
      <c r="H73" s="14">
        <f>IF(E73&lt;&gt;"",E73-WEEKDAY(E73,3),"")</f>
        <v/>
      </c>
    </row>
    <row r="74">
      <c r="A74" s="13" t="n"/>
      <c r="B74" s="13" t="n"/>
      <c r="C74" s="13" t="n"/>
      <c r="D74" s="14" t="n"/>
      <c r="E74" s="14" t="n"/>
      <c r="F74" s="13">
        <f>IF(AND(D74&lt;&gt;"",E74&lt;&gt;""),E74-D74+1,"")</f>
        <v/>
      </c>
      <c r="G74" s="13">
        <f>IF(AND(D74&lt;&gt;"",E74=""),TODAY()-D74+1,"")</f>
        <v/>
      </c>
      <c r="H74" s="14">
        <f>IF(E74&lt;&gt;"",E74-WEEKDAY(E74,3),"")</f>
        <v/>
      </c>
    </row>
    <row r="75">
      <c r="A75" s="13" t="n"/>
      <c r="B75" s="13" t="n"/>
      <c r="C75" s="13" t="n"/>
      <c r="D75" s="14" t="n"/>
      <c r="E75" s="14" t="n"/>
      <c r="F75" s="13">
        <f>IF(AND(D75&lt;&gt;"",E75&lt;&gt;""),E75-D75+1,"")</f>
        <v/>
      </c>
      <c r="G75" s="13">
        <f>IF(AND(D75&lt;&gt;"",E75=""),TODAY()-D75+1,"")</f>
        <v/>
      </c>
      <c r="H75" s="14">
        <f>IF(E75&lt;&gt;"",E75-WEEKDAY(E75,3),"")</f>
        <v/>
      </c>
    </row>
    <row r="76">
      <c r="A76" s="13" t="n"/>
      <c r="B76" s="13" t="n"/>
      <c r="C76" s="13" t="n"/>
      <c r="D76" s="14" t="n"/>
      <c r="E76" s="14" t="n"/>
      <c r="F76" s="13">
        <f>IF(AND(D76&lt;&gt;"",E76&lt;&gt;""),E76-D76+1,"")</f>
        <v/>
      </c>
      <c r="G76" s="13">
        <f>IF(AND(D76&lt;&gt;"",E76=""),TODAY()-D76+1,"")</f>
        <v/>
      </c>
      <c r="H76" s="14">
        <f>IF(E76&lt;&gt;"",E76-WEEKDAY(E76,3),"")</f>
        <v/>
      </c>
    </row>
    <row r="77">
      <c r="A77" s="13" t="n"/>
      <c r="B77" s="13" t="n"/>
      <c r="C77" s="13" t="n"/>
      <c r="D77" s="14" t="n"/>
      <c r="E77" s="14" t="n"/>
      <c r="F77" s="13">
        <f>IF(AND(D77&lt;&gt;"",E77&lt;&gt;""),E77-D77+1,"")</f>
        <v/>
      </c>
      <c r="G77" s="13">
        <f>IF(AND(D77&lt;&gt;"",E77=""),TODAY()-D77+1,"")</f>
        <v/>
      </c>
      <c r="H77" s="14">
        <f>IF(E77&lt;&gt;"",E77-WEEKDAY(E77,3),"")</f>
        <v/>
      </c>
    </row>
    <row r="78">
      <c r="A78" s="13" t="n"/>
      <c r="B78" s="13" t="n"/>
      <c r="C78" s="13" t="n"/>
      <c r="D78" s="14" t="n"/>
      <c r="E78" s="14" t="n"/>
      <c r="F78" s="13">
        <f>IF(AND(D78&lt;&gt;"",E78&lt;&gt;""),E78-D78+1,"")</f>
        <v/>
      </c>
      <c r="G78" s="13">
        <f>IF(AND(D78&lt;&gt;"",E78=""),TODAY()-D78+1,"")</f>
        <v/>
      </c>
      <c r="H78" s="14">
        <f>IF(E78&lt;&gt;"",E78-WEEKDAY(E78,3),"")</f>
        <v/>
      </c>
    </row>
    <row r="79">
      <c r="A79" s="13" t="n"/>
      <c r="B79" s="13" t="n"/>
      <c r="C79" s="13" t="n"/>
      <c r="D79" s="14" t="n"/>
      <c r="E79" s="14" t="n"/>
      <c r="F79" s="13">
        <f>IF(AND(D79&lt;&gt;"",E79&lt;&gt;""),E79-D79+1,"")</f>
        <v/>
      </c>
      <c r="G79" s="13">
        <f>IF(AND(D79&lt;&gt;"",E79=""),TODAY()-D79+1,"")</f>
        <v/>
      </c>
      <c r="H79" s="14">
        <f>IF(E79&lt;&gt;"",E79-WEEKDAY(E79,3),"")</f>
        <v/>
      </c>
    </row>
    <row r="80">
      <c r="A80" s="13" t="n"/>
      <c r="B80" s="13" t="n"/>
      <c r="C80" s="13" t="n"/>
      <c r="D80" s="14" t="n"/>
      <c r="E80" s="14" t="n"/>
      <c r="F80" s="13">
        <f>IF(AND(D80&lt;&gt;"",E80&lt;&gt;""),E80-D80+1,"")</f>
        <v/>
      </c>
      <c r="G80" s="13">
        <f>IF(AND(D80&lt;&gt;"",E80=""),TODAY()-D80+1,"")</f>
        <v/>
      </c>
      <c r="H80" s="14">
        <f>IF(E80&lt;&gt;"",E80-WEEKDAY(E80,3),"")</f>
        <v/>
      </c>
    </row>
    <row r="81">
      <c r="A81" s="13" t="n"/>
      <c r="B81" s="13" t="n"/>
      <c r="C81" s="13" t="n"/>
      <c r="D81" s="14" t="n"/>
      <c r="E81" s="14" t="n"/>
      <c r="F81" s="13">
        <f>IF(AND(D81&lt;&gt;"",E81&lt;&gt;""),E81-D81+1,"")</f>
        <v/>
      </c>
      <c r="G81" s="13">
        <f>IF(AND(D81&lt;&gt;"",E81=""),TODAY()-D81+1,"")</f>
        <v/>
      </c>
      <c r="H81" s="14">
        <f>IF(E81&lt;&gt;"",E81-WEEKDAY(E81,3),"")</f>
        <v/>
      </c>
    </row>
    <row r="82">
      <c r="A82" s="13" t="n"/>
      <c r="B82" s="13" t="n"/>
      <c r="C82" s="13" t="n"/>
      <c r="D82" s="14" t="n"/>
      <c r="E82" s="14" t="n"/>
      <c r="F82" s="13">
        <f>IF(AND(D82&lt;&gt;"",E82&lt;&gt;""),E82-D82+1,"")</f>
        <v/>
      </c>
      <c r="G82" s="13">
        <f>IF(AND(D82&lt;&gt;"",E82=""),TODAY()-D82+1,"")</f>
        <v/>
      </c>
      <c r="H82" s="14">
        <f>IF(E82&lt;&gt;"",E82-WEEKDAY(E82,3),"")</f>
        <v/>
      </c>
    </row>
    <row r="83">
      <c r="A83" s="13" t="n"/>
      <c r="B83" s="13" t="n"/>
      <c r="C83" s="13" t="n"/>
      <c r="D83" s="14" t="n"/>
      <c r="E83" s="14" t="n"/>
      <c r="F83" s="13">
        <f>IF(AND(D83&lt;&gt;"",E83&lt;&gt;""),E83-D83+1,"")</f>
        <v/>
      </c>
      <c r="G83" s="13">
        <f>IF(AND(D83&lt;&gt;"",E83=""),TODAY()-D83+1,"")</f>
        <v/>
      </c>
      <c r="H83" s="14">
        <f>IF(E83&lt;&gt;"",E83-WEEKDAY(E83,3),"")</f>
        <v/>
      </c>
    </row>
    <row r="84">
      <c r="A84" s="13" t="n"/>
      <c r="B84" s="13" t="n"/>
      <c r="C84" s="13" t="n"/>
      <c r="D84" s="14" t="n"/>
      <c r="E84" s="14" t="n"/>
      <c r="F84" s="13">
        <f>IF(AND(D84&lt;&gt;"",E84&lt;&gt;""),E84-D84+1,"")</f>
        <v/>
      </c>
      <c r="G84" s="13">
        <f>IF(AND(D84&lt;&gt;"",E84=""),TODAY()-D84+1,"")</f>
        <v/>
      </c>
      <c r="H84" s="14">
        <f>IF(E84&lt;&gt;"",E84-WEEKDAY(E84,3),"")</f>
        <v/>
      </c>
    </row>
    <row r="85">
      <c r="A85" s="13" t="n"/>
      <c r="B85" s="13" t="n"/>
      <c r="C85" s="13" t="n"/>
      <c r="D85" s="14" t="n"/>
      <c r="E85" s="14" t="n"/>
      <c r="F85" s="13">
        <f>IF(AND(D85&lt;&gt;"",E85&lt;&gt;""),E85-D85+1,"")</f>
        <v/>
      </c>
      <c r="G85" s="13">
        <f>IF(AND(D85&lt;&gt;"",E85=""),TODAY()-D85+1,"")</f>
        <v/>
      </c>
      <c r="H85" s="14">
        <f>IF(E85&lt;&gt;"",E85-WEEKDAY(E85,3),"")</f>
        <v/>
      </c>
    </row>
    <row r="86">
      <c r="A86" s="13" t="n"/>
      <c r="B86" s="13" t="n"/>
      <c r="C86" s="13" t="n"/>
      <c r="D86" s="14" t="n"/>
      <c r="E86" s="14" t="n"/>
      <c r="F86" s="13">
        <f>IF(AND(D86&lt;&gt;"",E86&lt;&gt;""),E86-D86+1,"")</f>
        <v/>
      </c>
      <c r="G86" s="13">
        <f>IF(AND(D86&lt;&gt;"",E86=""),TODAY()-D86+1,"")</f>
        <v/>
      </c>
      <c r="H86" s="14">
        <f>IF(E86&lt;&gt;"",E86-WEEKDAY(E86,3),"")</f>
        <v/>
      </c>
    </row>
    <row r="87">
      <c r="A87" s="13" t="n"/>
      <c r="B87" s="13" t="n"/>
      <c r="C87" s="13" t="n"/>
      <c r="D87" s="14" t="n"/>
      <c r="E87" s="14" t="n"/>
      <c r="F87" s="13">
        <f>IF(AND(D87&lt;&gt;"",E87&lt;&gt;""),E87-D87+1,"")</f>
        <v/>
      </c>
      <c r="G87" s="13">
        <f>IF(AND(D87&lt;&gt;"",E87=""),TODAY()-D87+1,"")</f>
        <v/>
      </c>
      <c r="H87" s="14">
        <f>IF(E87&lt;&gt;"",E87-WEEKDAY(E87,3),"")</f>
        <v/>
      </c>
    </row>
    <row r="88">
      <c r="A88" s="13" t="n"/>
      <c r="B88" s="13" t="n"/>
      <c r="C88" s="13" t="n"/>
      <c r="D88" s="14" t="n"/>
      <c r="E88" s="14" t="n"/>
      <c r="F88" s="13">
        <f>IF(AND(D88&lt;&gt;"",E88&lt;&gt;""),E88-D88+1,"")</f>
        <v/>
      </c>
      <c r="G88" s="13">
        <f>IF(AND(D88&lt;&gt;"",E88=""),TODAY()-D88+1,"")</f>
        <v/>
      </c>
      <c r="H88" s="14">
        <f>IF(E88&lt;&gt;"",E88-WEEKDAY(E88,3),"")</f>
        <v/>
      </c>
    </row>
    <row r="89">
      <c r="A89" s="13" t="n"/>
      <c r="B89" s="13" t="n"/>
      <c r="C89" s="13" t="n"/>
      <c r="D89" s="14" t="n"/>
      <c r="E89" s="14" t="n"/>
      <c r="F89" s="13">
        <f>IF(AND(D89&lt;&gt;"",E89&lt;&gt;""),E89-D89+1,"")</f>
        <v/>
      </c>
      <c r="G89" s="13">
        <f>IF(AND(D89&lt;&gt;"",E89=""),TODAY()-D89+1,"")</f>
        <v/>
      </c>
      <c r="H89" s="14">
        <f>IF(E89&lt;&gt;"",E89-WEEKDAY(E89,3),"")</f>
        <v/>
      </c>
    </row>
    <row r="90">
      <c r="A90" s="13" t="n"/>
      <c r="B90" s="13" t="n"/>
      <c r="C90" s="13" t="n"/>
      <c r="D90" s="14" t="n"/>
      <c r="E90" s="14" t="n"/>
      <c r="F90" s="13">
        <f>IF(AND(D90&lt;&gt;"",E90&lt;&gt;""),E90-D90+1,"")</f>
        <v/>
      </c>
      <c r="G90" s="13">
        <f>IF(AND(D90&lt;&gt;"",E90=""),TODAY()-D90+1,"")</f>
        <v/>
      </c>
      <c r="H90" s="14">
        <f>IF(E90&lt;&gt;"",E90-WEEKDAY(E90,3),"")</f>
        <v/>
      </c>
    </row>
    <row r="91">
      <c r="A91" s="13" t="n"/>
      <c r="B91" s="13" t="n"/>
      <c r="C91" s="13" t="n"/>
      <c r="D91" s="14" t="n"/>
      <c r="E91" s="14" t="n"/>
      <c r="F91" s="13">
        <f>IF(AND(D91&lt;&gt;"",E91&lt;&gt;""),E91-D91+1,"")</f>
        <v/>
      </c>
      <c r="G91" s="13">
        <f>IF(AND(D91&lt;&gt;"",E91=""),TODAY()-D91+1,"")</f>
        <v/>
      </c>
      <c r="H91" s="14">
        <f>IF(E91&lt;&gt;"",E91-WEEKDAY(E91,3),"")</f>
        <v/>
      </c>
    </row>
    <row r="92">
      <c r="A92" s="13" t="n"/>
      <c r="B92" s="13" t="n"/>
      <c r="C92" s="13" t="n"/>
      <c r="D92" s="14" t="n"/>
      <c r="E92" s="14" t="n"/>
      <c r="F92" s="13">
        <f>IF(AND(D92&lt;&gt;"",E92&lt;&gt;""),E92-D92+1,"")</f>
        <v/>
      </c>
      <c r="G92" s="13">
        <f>IF(AND(D92&lt;&gt;"",E92=""),TODAY()-D92+1,"")</f>
        <v/>
      </c>
      <c r="H92" s="14">
        <f>IF(E92&lt;&gt;"",E92-WEEKDAY(E92,3),"")</f>
        <v/>
      </c>
    </row>
    <row r="93">
      <c r="A93" s="13" t="n"/>
      <c r="B93" s="13" t="n"/>
      <c r="C93" s="13" t="n"/>
      <c r="D93" s="14" t="n"/>
      <c r="E93" s="14" t="n"/>
      <c r="F93" s="13">
        <f>IF(AND(D93&lt;&gt;"",E93&lt;&gt;""),E93-D93+1,"")</f>
        <v/>
      </c>
      <c r="G93" s="13">
        <f>IF(AND(D93&lt;&gt;"",E93=""),TODAY()-D93+1,"")</f>
        <v/>
      </c>
      <c r="H93" s="14">
        <f>IF(E93&lt;&gt;"",E93-WEEKDAY(E93,3),"")</f>
        <v/>
      </c>
    </row>
    <row r="94">
      <c r="A94" s="13" t="n"/>
      <c r="B94" s="13" t="n"/>
      <c r="C94" s="13" t="n"/>
      <c r="D94" s="14" t="n"/>
      <c r="E94" s="14" t="n"/>
      <c r="F94" s="13">
        <f>IF(AND(D94&lt;&gt;"",E94&lt;&gt;""),E94-D94+1,"")</f>
        <v/>
      </c>
      <c r="G94" s="13">
        <f>IF(AND(D94&lt;&gt;"",E94=""),TODAY()-D94+1,"")</f>
        <v/>
      </c>
      <c r="H94" s="14">
        <f>IF(E94&lt;&gt;"",E94-WEEKDAY(E94,3),"")</f>
        <v/>
      </c>
    </row>
    <row r="95">
      <c r="A95" s="13" t="n"/>
      <c r="B95" s="13" t="n"/>
      <c r="C95" s="13" t="n"/>
      <c r="D95" s="14" t="n"/>
      <c r="E95" s="14" t="n"/>
      <c r="F95" s="13">
        <f>IF(AND(D95&lt;&gt;"",E95&lt;&gt;""),E95-D95+1,"")</f>
        <v/>
      </c>
      <c r="G95" s="13">
        <f>IF(AND(D95&lt;&gt;"",E95=""),TODAY()-D95+1,"")</f>
        <v/>
      </c>
      <c r="H95" s="14">
        <f>IF(E95&lt;&gt;"",E95-WEEKDAY(E95,3),"")</f>
        <v/>
      </c>
    </row>
    <row r="96">
      <c r="A96" s="13" t="n"/>
      <c r="B96" s="13" t="n"/>
      <c r="C96" s="13" t="n"/>
      <c r="D96" s="14" t="n"/>
      <c r="E96" s="14" t="n"/>
      <c r="F96" s="13">
        <f>IF(AND(D96&lt;&gt;"",E96&lt;&gt;""),E96-D96+1,"")</f>
        <v/>
      </c>
      <c r="G96" s="13">
        <f>IF(AND(D96&lt;&gt;"",E96=""),TODAY()-D96+1,"")</f>
        <v/>
      </c>
      <c r="H96" s="14">
        <f>IF(E96&lt;&gt;"",E96-WEEKDAY(E96,3),"")</f>
        <v/>
      </c>
    </row>
    <row r="97">
      <c r="A97" s="13" t="n"/>
      <c r="B97" s="13" t="n"/>
      <c r="C97" s="13" t="n"/>
      <c r="D97" s="14" t="n"/>
      <c r="E97" s="14" t="n"/>
      <c r="F97" s="13">
        <f>IF(AND(D97&lt;&gt;"",E97&lt;&gt;""),E97-D97+1,"")</f>
        <v/>
      </c>
      <c r="G97" s="13">
        <f>IF(AND(D97&lt;&gt;"",E97=""),TODAY()-D97+1,"")</f>
        <v/>
      </c>
      <c r="H97" s="14">
        <f>IF(E97&lt;&gt;"",E97-WEEKDAY(E97,3),"")</f>
        <v/>
      </c>
    </row>
    <row r="98">
      <c r="A98" s="13" t="n"/>
      <c r="B98" s="13" t="n"/>
      <c r="C98" s="13" t="n"/>
      <c r="D98" s="14" t="n"/>
      <c r="E98" s="14" t="n"/>
      <c r="F98" s="13">
        <f>IF(AND(D98&lt;&gt;"",E98&lt;&gt;""),E98-D98+1,"")</f>
        <v/>
      </c>
      <c r="G98" s="13">
        <f>IF(AND(D98&lt;&gt;"",E98=""),TODAY()-D98+1,"")</f>
        <v/>
      </c>
      <c r="H98" s="14">
        <f>IF(E98&lt;&gt;"",E98-WEEKDAY(E98,3),"")</f>
        <v/>
      </c>
    </row>
    <row r="99">
      <c r="A99" s="13" t="n"/>
      <c r="B99" s="13" t="n"/>
      <c r="C99" s="13" t="n"/>
      <c r="D99" s="14" t="n"/>
      <c r="E99" s="14" t="n"/>
      <c r="F99" s="13">
        <f>IF(AND(D99&lt;&gt;"",E99&lt;&gt;""),E99-D99+1,"")</f>
        <v/>
      </c>
      <c r="G99" s="13">
        <f>IF(AND(D99&lt;&gt;"",E99=""),TODAY()-D99+1,"")</f>
        <v/>
      </c>
      <c r="H99" s="14">
        <f>IF(E99&lt;&gt;"",E99-WEEKDAY(E99,3),"")</f>
        <v/>
      </c>
    </row>
    <row r="100">
      <c r="A100" s="13" t="n"/>
      <c r="B100" s="13" t="n"/>
      <c r="C100" s="13" t="n"/>
      <c r="D100" s="14" t="n"/>
      <c r="E100" s="14" t="n"/>
      <c r="F100" s="13">
        <f>IF(AND(D100&lt;&gt;"",E100&lt;&gt;""),E100-D100+1,"")</f>
        <v/>
      </c>
      <c r="G100" s="13">
        <f>IF(AND(D100&lt;&gt;"",E100=""),TODAY()-D100+1,"")</f>
        <v/>
      </c>
      <c r="H100" s="14">
        <f>IF(E100&lt;&gt;"",E100-WEEKDAY(E100,3),"")</f>
        <v/>
      </c>
    </row>
    <row r="101">
      <c r="A101" s="13" t="n"/>
      <c r="B101" s="13" t="n"/>
      <c r="C101" s="13" t="n"/>
      <c r="D101" s="14" t="n"/>
      <c r="E101" s="14" t="n"/>
      <c r="F101" s="13">
        <f>IF(AND(D101&lt;&gt;"",E101&lt;&gt;""),E101-D101+1,"")</f>
        <v/>
      </c>
      <c r="G101" s="13">
        <f>IF(AND(D101&lt;&gt;"",E101=""),TODAY()-D101+1,"")</f>
        <v/>
      </c>
      <c r="H101" s="14">
        <f>IF(E101&lt;&gt;"",E101-WEEKDAY(E101,3),"")</f>
        <v/>
      </c>
    </row>
    <row r="102">
      <c r="A102" s="13" t="n"/>
      <c r="B102" s="13" t="n"/>
      <c r="C102" s="13" t="n"/>
      <c r="D102" s="14" t="n"/>
      <c r="E102" s="14" t="n"/>
      <c r="F102" s="13">
        <f>IF(AND(D102&lt;&gt;"",E102&lt;&gt;""),E102-D102+1,"")</f>
        <v/>
      </c>
      <c r="G102" s="13">
        <f>IF(AND(D102&lt;&gt;"",E102=""),TODAY()-D102+1,"")</f>
        <v/>
      </c>
      <c r="H102" s="14">
        <f>IF(E102&lt;&gt;"",E102-WEEKDAY(E102,3),"")</f>
        <v/>
      </c>
    </row>
    <row r="103">
      <c r="A103" s="13" t="n"/>
      <c r="B103" s="13" t="n"/>
      <c r="C103" s="13" t="n"/>
      <c r="D103" s="14" t="n"/>
      <c r="E103" s="14" t="n"/>
      <c r="F103" s="13">
        <f>IF(AND(D103&lt;&gt;"",E103&lt;&gt;""),E103-D103+1,"")</f>
        <v/>
      </c>
      <c r="G103" s="13">
        <f>IF(AND(D103&lt;&gt;"",E103=""),TODAY()-D103+1,"")</f>
        <v/>
      </c>
      <c r="H103" s="14">
        <f>IF(E103&lt;&gt;"",E103-WEEKDAY(E103,3),"")</f>
        <v/>
      </c>
    </row>
    <row r="104">
      <c r="A104" s="13" t="n"/>
      <c r="B104" s="13" t="n"/>
      <c r="C104" s="13" t="n"/>
      <c r="D104" s="14" t="n"/>
      <c r="E104" s="14" t="n"/>
      <c r="F104" s="13">
        <f>IF(AND(D104&lt;&gt;"",E104&lt;&gt;""),E104-D104+1,"")</f>
        <v/>
      </c>
      <c r="G104" s="13">
        <f>IF(AND(D104&lt;&gt;"",E104=""),TODAY()-D104+1,"")</f>
        <v/>
      </c>
      <c r="H104" s="14">
        <f>IF(E104&lt;&gt;"",E104-WEEKDAY(E104,3),"")</f>
        <v/>
      </c>
    </row>
    <row r="105">
      <c r="A105" s="13" t="n"/>
      <c r="B105" s="13" t="n"/>
      <c r="C105" s="13" t="n"/>
      <c r="D105" s="14" t="n"/>
      <c r="E105" s="14" t="n"/>
      <c r="F105" s="13">
        <f>IF(AND(D105&lt;&gt;"",E105&lt;&gt;""),E105-D105+1,"")</f>
        <v/>
      </c>
      <c r="G105" s="13">
        <f>IF(AND(D105&lt;&gt;"",E105=""),TODAY()-D105+1,"")</f>
        <v/>
      </c>
      <c r="H105" s="14">
        <f>IF(E105&lt;&gt;"",E105-WEEKDAY(E105,3),"")</f>
        <v/>
      </c>
    </row>
    <row r="106">
      <c r="A106" s="13" t="n"/>
      <c r="B106" s="13" t="n"/>
      <c r="C106" s="13" t="n"/>
      <c r="D106" s="14" t="n"/>
      <c r="E106" s="14" t="n"/>
      <c r="F106" s="13">
        <f>IF(AND(D106&lt;&gt;"",E106&lt;&gt;""),E106-D106+1,"")</f>
        <v/>
      </c>
      <c r="G106" s="13">
        <f>IF(AND(D106&lt;&gt;"",E106=""),TODAY()-D106+1,"")</f>
        <v/>
      </c>
      <c r="H106" s="14">
        <f>IF(E106&lt;&gt;"",E106-WEEKDAY(E106,3),"")</f>
        <v/>
      </c>
    </row>
    <row r="107">
      <c r="A107" s="13" t="n"/>
      <c r="B107" s="13" t="n"/>
      <c r="C107" s="13" t="n"/>
      <c r="D107" s="14" t="n"/>
      <c r="E107" s="14" t="n"/>
      <c r="F107" s="13">
        <f>IF(AND(D107&lt;&gt;"",E107&lt;&gt;""),E107-D107+1,"")</f>
        <v/>
      </c>
      <c r="G107" s="13">
        <f>IF(AND(D107&lt;&gt;"",E107=""),TODAY()-D107+1,"")</f>
        <v/>
      </c>
      <c r="H107" s="14">
        <f>IF(E107&lt;&gt;"",E107-WEEKDAY(E107,3),"")</f>
        <v/>
      </c>
    </row>
    <row r="108">
      <c r="A108" s="13" t="n"/>
      <c r="B108" s="13" t="n"/>
      <c r="C108" s="13" t="n"/>
      <c r="D108" s="14" t="n"/>
      <c r="E108" s="14" t="n"/>
      <c r="F108" s="13">
        <f>IF(AND(D108&lt;&gt;"",E108&lt;&gt;""),E108-D108+1,"")</f>
        <v/>
      </c>
      <c r="G108" s="13">
        <f>IF(AND(D108&lt;&gt;"",E108=""),TODAY()-D108+1,"")</f>
        <v/>
      </c>
      <c r="H108" s="14">
        <f>IF(E108&lt;&gt;"",E108-WEEKDAY(E108,3),"")</f>
        <v/>
      </c>
    </row>
    <row r="109">
      <c r="A109" s="13" t="n"/>
      <c r="B109" s="13" t="n"/>
      <c r="C109" s="13" t="n"/>
      <c r="D109" s="14" t="n"/>
      <c r="E109" s="14" t="n"/>
      <c r="F109" s="13">
        <f>IF(AND(D109&lt;&gt;"",E109&lt;&gt;""),E109-D109+1,"")</f>
        <v/>
      </c>
      <c r="G109" s="13">
        <f>IF(AND(D109&lt;&gt;"",E109=""),TODAY()-D109+1,"")</f>
        <v/>
      </c>
      <c r="H109" s="14">
        <f>IF(E109&lt;&gt;"",E109-WEEKDAY(E109,3),"")</f>
        <v/>
      </c>
    </row>
    <row r="110">
      <c r="A110" s="13" t="n"/>
      <c r="B110" s="13" t="n"/>
      <c r="C110" s="13" t="n"/>
      <c r="D110" s="14" t="n"/>
      <c r="E110" s="14" t="n"/>
      <c r="F110" s="13">
        <f>IF(AND(D110&lt;&gt;"",E110&lt;&gt;""),E110-D110+1,"")</f>
        <v/>
      </c>
      <c r="G110" s="13">
        <f>IF(AND(D110&lt;&gt;"",E110=""),TODAY()-D110+1,"")</f>
        <v/>
      </c>
      <c r="H110" s="14">
        <f>IF(E110&lt;&gt;"",E110-WEEKDAY(E110,3),"")</f>
        <v/>
      </c>
    </row>
    <row r="111">
      <c r="A111" s="13" t="n"/>
      <c r="B111" s="13" t="n"/>
      <c r="C111" s="13" t="n"/>
      <c r="D111" s="14" t="n"/>
      <c r="E111" s="14" t="n"/>
      <c r="F111" s="13">
        <f>IF(AND(D111&lt;&gt;"",E111&lt;&gt;""),E111-D111+1,"")</f>
        <v/>
      </c>
      <c r="G111" s="13">
        <f>IF(AND(D111&lt;&gt;"",E111=""),TODAY()-D111+1,"")</f>
        <v/>
      </c>
      <c r="H111" s="14">
        <f>IF(E111&lt;&gt;"",E111-WEEKDAY(E111,3),"")</f>
        <v/>
      </c>
    </row>
    <row r="112">
      <c r="A112" s="13" t="n"/>
      <c r="B112" s="13" t="n"/>
      <c r="C112" s="13" t="n"/>
      <c r="D112" s="14" t="n"/>
      <c r="E112" s="14" t="n"/>
      <c r="F112" s="13">
        <f>IF(AND(D112&lt;&gt;"",E112&lt;&gt;""),E112-D112+1,"")</f>
        <v/>
      </c>
      <c r="G112" s="13">
        <f>IF(AND(D112&lt;&gt;"",E112=""),TODAY()-D112+1,"")</f>
        <v/>
      </c>
      <c r="H112" s="14">
        <f>IF(E112&lt;&gt;"",E112-WEEKDAY(E112,3),"")</f>
        <v/>
      </c>
    </row>
    <row r="113">
      <c r="A113" s="13" t="n"/>
      <c r="B113" s="13" t="n"/>
      <c r="C113" s="13" t="n"/>
      <c r="D113" s="14" t="n"/>
      <c r="E113" s="14" t="n"/>
      <c r="F113" s="13">
        <f>IF(AND(D113&lt;&gt;"",E113&lt;&gt;""),E113-D113+1,"")</f>
        <v/>
      </c>
      <c r="G113" s="13">
        <f>IF(AND(D113&lt;&gt;"",E113=""),TODAY()-D113+1,"")</f>
        <v/>
      </c>
      <c r="H113" s="14">
        <f>IF(E113&lt;&gt;"",E113-WEEKDAY(E113,3),"")</f>
        <v/>
      </c>
    </row>
    <row r="114">
      <c r="A114" s="13" t="n"/>
      <c r="B114" s="13" t="n"/>
      <c r="C114" s="13" t="n"/>
      <c r="D114" s="14" t="n"/>
      <c r="E114" s="14" t="n"/>
      <c r="F114" s="13">
        <f>IF(AND(D114&lt;&gt;"",E114&lt;&gt;""),E114-D114+1,"")</f>
        <v/>
      </c>
      <c r="G114" s="13">
        <f>IF(AND(D114&lt;&gt;"",E114=""),TODAY()-D114+1,"")</f>
        <v/>
      </c>
      <c r="H114" s="14">
        <f>IF(E114&lt;&gt;"",E114-WEEKDAY(E114,3),"")</f>
        <v/>
      </c>
    </row>
    <row r="115">
      <c r="A115" s="13" t="n"/>
      <c r="B115" s="13" t="n"/>
      <c r="C115" s="13" t="n"/>
      <c r="D115" s="14" t="n"/>
      <c r="E115" s="14" t="n"/>
      <c r="F115" s="13">
        <f>IF(AND(D115&lt;&gt;"",E115&lt;&gt;""),E115-D115+1,"")</f>
        <v/>
      </c>
      <c r="G115" s="13">
        <f>IF(AND(D115&lt;&gt;"",E115=""),TODAY()-D115+1,"")</f>
        <v/>
      </c>
      <c r="H115" s="14">
        <f>IF(E115&lt;&gt;"",E115-WEEKDAY(E115,3),"")</f>
        <v/>
      </c>
    </row>
    <row r="116">
      <c r="A116" s="13" t="n"/>
      <c r="B116" s="13" t="n"/>
      <c r="C116" s="13" t="n"/>
      <c r="D116" s="14" t="n"/>
      <c r="E116" s="14" t="n"/>
      <c r="F116" s="13">
        <f>IF(AND(D116&lt;&gt;"",E116&lt;&gt;""),E116-D116+1,"")</f>
        <v/>
      </c>
      <c r="G116" s="13">
        <f>IF(AND(D116&lt;&gt;"",E116=""),TODAY()-D116+1,"")</f>
        <v/>
      </c>
      <c r="H116" s="14">
        <f>IF(E116&lt;&gt;"",E116-WEEKDAY(E116,3),"")</f>
        <v/>
      </c>
    </row>
    <row r="117">
      <c r="A117" s="13" t="n"/>
      <c r="B117" s="13" t="n"/>
      <c r="C117" s="13" t="n"/>
      <c r="D117" s="14" t="n"/>
      <c r="E117" s="14" t="n"/>
      <c r="F117" s="13">
        <f>IF(AND(D117&lt;&gt;"",E117&lt;&gt;""),E117-D117+1,"")</f>
        <v/>
      </c>
      <c r="G117" s="13">
        <f>IF(AND(D117&lt;&gt;"",E117=""),TODAY()-D117+1,"")</f>
        <v/>
      </c>
      <c r="H117" s="14">
        <f>IF(E117&lt;&gt;"",E117-WEEKDAY(E117,3),"")</f>
        <v/>
      </c>
    </row>
    <row r="118">
      <c r="A118" s="13" t="n"/>
      <c r="B118" s="13" t="n"/>
      <c r="C118" s="13" t="n"/>
      <c r="D118" s="14" t="n"/>
      <c r="E118" s="14" t="n"/>
      <c r="F118" s="13">
        <f>IF(AND(D118&lt;&gt;"",E118&lt;&gt;""),E118-D118+1,"")</f>
        <v/>
      </c>
      <c r="G118" s="13">
        <f>IF(AND(D118&lt;&gt;"",E118=""),TODAY()-D118+1,"")</f>
        <v/>
      </c>
      <c r="H118" s="14">
        <f>IF(E118&lt;&gt;"",E118-WEEKDAY(E118,3),"")</f>
        <v/>
      </c>
    </row>
    <row r="119">
      <c r="A119" s="13" t="n"/>
      <c r="B119" s="13" t="n"/>
      <c r="C119" s="13" t="n"/>
      <c r="D119" s="14" t="n"/>
      <c r="E119" s="14" t="n"/>
      <c r="F119" s="13">
        <f>IF(AND(D119&lt;&gt;"",E119&lt;&gt;""),E119-D119+1,"")</f>
        <v/>
      </c>
      <c r="G119" s="13">
        <f>IF(AND(D119&lt;&gt;"",E119=""),TODAY()-D119+1,"")</f>
        <v/>
      </c>
      <c r="H119" s="14">
        <f>IF(E119&lt;&gt;"",E119-WEEKDAY(E119,3),"")</f>
        <v/>
      </c>
    </row>
    <row r="120">
      <c r="A120" s="13" t="n"/>
      <c r="B120" s="13" t="n"/>
      <c r="C120" s="13" t="n"/>
      <c r="D120" s="14" t="n"/>
      <c r="E120" s="14" t="n"/>
      <c r="F120" s="13">
        <f>IF(AND(D120&lt;&gt;"",E120&lt;&gt;""),E120-D120+1,"")</f>
        <v/>
      </c>
      <c r="G120" s="13">
        <f>IF(AND(D120&lt;&gt;"",E120=""),TODAY()-D120+1,"")</f>
        <v/>
      </c>
      <c r="H120" s="14">
        <f>IF(E120&lt;&gt;"",E120-WEEKDAY(E120,3),"")</f>
        <v/>
      </c>
    </row>
    <row r="121">
      <c r="A121" s="13" t="n"/>
      <c r="B121" s="13" t="n"/>
      <c r="C121" s="13" t="n"/>
      <c r="D121" s="14" t="n"/>
      <c r="E121" s="14" t="n"/>
      <c r="F121" s="13">
        <f>IF(AND(D121&lt;&gt;"",E121&lt;&gt;""),E121-D121+1,"")</f>
        <v/>
      </c>
      <c r="G121" s="13">
        <f>IF(AND(D121&lt;&gt;"",E121=""),TODAY()-D121+1,"")</f>
        <v/>
      </c>
      <c r="H121" s="14">
        <f>IF(E121&lt;&gt;"",E121-WEEKDAY(E121,3),"")</f>
        <v/>
      </c>
    </row>
    <row r="122">
      <c r="A122" s="13" t="n"/>
      <c r="B122" s="13" t="n"/>
      <c r="C122" s="13" t="n"/>
      <c r="D122" s="14" t="n"/>
      <c r="E122" s="14" t="n"/>
      <c r="F122" s="13">
        <f>IF(AND(D122&lt;&gt;"",E122&lt;&gt;""),E122-D122+1,"")</f>
        <v/>
      </c>
      <c r="G122" s="13">
        <f>IF(AND(D122&lt;&gt;"",E122=""),TODAY()-D122+1,"")</f>
        <v/>
      </c>
      <c r="H122" s="14">
        <f>IF(E122&lt;&gt;"",E122-WEEKDAY(E122,3),"")</f>
        <v/>
      </c>
    </row>
    <row r="123">
      <c r="A123" s="13" t="n"/>
      <c r="B123" s="13" t="n"/>
      <c r="C123" s="13" t="n"/>
      <c r="D123" s="14" t="n"/>
      <c r="E123" s="14" t="n"/>
      <c r="F123" s="13">
        <f>IF(AND(D123&lt;&gt;"",E123&lt;&gt;""),E123-D123+1,"")</f>
        <v/>
      </c>
      <c r="G123" s="13">
        <f>IF(AND(D123&lt;&gt;"",E123=""),TODAY()-D123+1,"")</f>
        <v/>
      </c>
      <c r="H123" s="14">
        <f>IF(E123&lt;&gt;"",E123-WEEKDAY(E123,3),"")</f>
        <v/>
      </c>
    </row>
    <row r="124">
      <c r="A124" s="13" t="n"/>
      <c r="B124" s="13" t="n"/>
      <c r="C124" s="13" t="n"/>
      <c r="D124" s="14" t="n"/>
      <c r="E124" s="14" t="n"/>
      <c r="F124" s="13">
        <f>IF(AND(D124&lt;&gt;"",E124&lt;&gt;""),E124-D124+1,"")</f>
        <v/>
      </c>
      <c r="G124" s="13">
        <f>IF(AND(D124&lt;&gt;"",E124=""),TODAY()-D124+1,"")</f>
        <v/>
      </c>
      <c r="H124" s="14">
        <f>IF(E124&lt;&gt;"",E124-WEEKDAY(E124,3),"")</f>
        <v/>
      </c>
    </row>
    <row r="125">
      <c r="A125" s="13" t="n"/>
      <c r="B125" s="13" t="n"/>
      <c r="C125" s="13" t="n"/>
      <c r="D125" s="14" t="n"/>
      <c r="E125" s="14" t="n"/>
      <c r="F125" s="13">
        <f>IF(AND(D125&lt;&gt;"",E125&lt;&gt;""),E125-D125+1,"")</f>
        <v/>
      </c>
      <c r="G125" s="13">
        <f>IF(AND(D125&lt;&gt;"",E125=""),TODAY()-D125+1,"")</f>
        <v/>
      </c>
      <c r="H125" s="14">
        <f>IF(E125&lt;&gt;"",E125-WEEKDAY(E125,3),"")</f>
        <v/>
      </c>
    </row>
    <row r="126">
      <c r="A126" s="13" t="n"/>
      <c r="B126" s="13" t="n"/>
      <c r="C126" s="13" t="n"/>
      <c r="D126" s="14" t="n"/>
      <c r="E126" s="14" t="n"/>
      <c r="F126" s="13">
        <f>IF(AND(D126&lt;&gt;"",E126&lt;&gt;""),E126-D126+1,"")</f>
        <v/>
      </c>
      <c r="G126" s="13">
        <f>IF(AND(D126&lt;&gt;"",E126=""),TODAY()-D126+1,"")</f>
        <v/>
      </c>
      <c r="H126" s="14">
        <f>IF(E126&lt;&gt;"",E126-WEEKDAY(E126,3),"")</f>
        <v/>
      </c>
    </row>
    <row r="127">
      <c r="A127" s="13" t="n"/>
      <c r="B127" s="13" t="n"/>
      <c r="C127" s="13" t="n"/>
      <c r="D127" s="14" t="n"/>
      <c r="E127" s="14" t="n"/>
      <c r="F127" s="13">
        <f>IF(AND(D127&lt;&gt;"",E127&lt;&gt;""),E127-D127+1,"")</f>
        <v/>
      </c>
      <c r="G127" s="13">
        <f>IF(AND(D127&lt;&gt;"",E127=""),TODAY()-D127+1,"")</f>
        <v/>
      </c>
      <c r="H127" s="14">
        <f>IF(E127&lt;&gt;"",E127-WEEKDAY(E127,3),"")</f>
        <v/>
      </c>
    </row>
    <row r="128">
      <c r="A128" s="13" t="n"/>
      <c r="B128" s="13" t="n"/>
      <c r="C128" s="13" t="n"/>
      <c r="D128" s="14" t="n"/>
      <c r="E128" s="14" t="n"/>
      <c r="F128" s="13">
        <f>IF(AND(D128&lt;&gt;"",E128&lt;&gt;""),E128-D128+1,"")</f>
        <v/>
      </c>
      <c r="G128" s="13">
        <f>IF(AND(D128&lt;&gt;"",E128=""),TODAY()-D128+1,"")</f>
        <v/>
      </c>
      <c r="H128" s="14">
        <f>IF(E128&lt;&gt;"",E128-WEEKDAY(E128,3),"")</f>
        <v/>
      </c>
    </row>
    <row r="129">
      <c r="A129" s="13" t="n"/>
      <c r="B129" s="13" t="n"/>
      <c r="C129" s="13" t="n"/>
      <c r="D129" s="14" t="n"/>
      <c r="E129" s="14" t="n"/>
      <c r="F129" s="13">
        <f>IF(AND(D129&lt;&gt;"",E129&lt;&gt;""),E129-D129+1,"")</f>
        <v/>
      </c>
      <c r="G129" s="13">
        <f>IF(AND(D129&lt;&gt;"",E129=""),TODAY()-D129+1,"")</f>
        <v/>
      </c>
      <c r="H129" s="14">
        <f>IF(E129&lt;&gt;"",E129-WEEKDAY(E129,3),"")</f>
        <v/>
      </c>
    </row>
    <row r="130">
      <c r="A130" s="13" t="n"/>
      <c r="B130" s="13" t="n"/>
      <c r="C130" s="13" t="n"/>
      <c r="D130" s="14" t="n"/>
      <c r="E130" s="14" t="n"/>
      <c r="F130" s="13">
        <f>IF(AND(D130&lt;&gt;"",E130&lt;&gt;""),E130-D130+1,"")</f>
        <v/>
      </c>
      <c r="G130" s="13">
        <f>IF(AND(D130&lt;&gt;"",E130=""),TODAY()-D130+1,"")</f>
        <v/>
      </c>
      <c r="H130" s="14">
        <f>IF(E130&lt;&gt;"",E130-WEEKDAY(E130,3),"")</f>
        <v/>
      </c>
    </row>
    <row r="131">
      <c r="A131" s="13" t="n"/>
      <c r="B131" s="13" t="n"/>
      <c r="C131" s="13" t="n"/>
      <c r="D131" s="14" t="n"/>
      <c r="E131" s="14" t="n"/>
      <c r="F131" s="13">
        <f>IF(AND(D131&lt;&gt;"",E131&lt;&gt;""),E131-D131+1,"")</f>
        <v/>
      </c>
      <c r="G131" s="13">
        <f>IF(AND(D131&lt;&gt;"",E131=""),TODAY()-D131+1,"")</f>
        <v/>
      </c>
      <c r="H131" s="14">
        <f>IF(E131&lt;&gt;"",E131-WEEKDAY(E131,3),"")</f>
        <v/>
      </c>
    </row>
    <row r="132">
      <c r="A132" s="13" t="n"/>
      <c r="B132" s="13" t="n"/>
      <c r="C132" s="13" t="n"/>
      <c r="D132" s="14" t="n"/>
      <c r="E132" s="14" t="n"/>
      <c r="F132" s="13">
        <f>IF(AND(D132&lt;&gt;"",E132&lt;&gt;""),E132-D132+1,"")</f>
        <v/>
      </c>
      <c r="G132" s="13">
        <f>IF(AND(D132&lt;&gt;"",E132=""),TODAY()-D132+1,"")</f>
        <v/>
      </c>
      <c r="H132" s="14">
        <f>IF(E132&lt;&gt;"",E132-WEEKDAY(E132,3),"")</f>
        <v/>
      </c>
    </row>
    <row r="133">
      <c r="A133" s="13" t="n"/>
      <c r="B133" s="13" t="n"/>
      <c r="C133" s="13" t="n"/>
      <c r="D133" s="14" t="n"/>
      <c r="E133" s="14" t="n"/>
      <c r="F133" s="13">
        <f>IF(AND(D133&lt;&gt;"",E133&lt;&gt;""),E133-D133+1,"")</f>
        <v/>
      </c>
      <c r="G133" s="13">
        <f>IF(AND(D133&lt;&gt;"",E133=""),TODAY()-D133+1,"")</f>
        <v/>
      </c>
      <c r="H133" s="14">
        <f>IF(E133&lt;&gt;"",E133-WEEKDAY(E133,3),"")</f>
        <v/>
      </c>
    </row>
    <row r="134">
      <c r="A134" s="13" t="n"/>
      <c r="B134" s="13" t="n"/>
      <c r="C134" s="13" t="n"/>
      <c r="D134" s="14" t="n"/>
      <c r="E134" s="14" t="n"/>
      <c r="F134" s="13">
        <f>IF(AND(D134&lt;&gt;"",E134&lt;&gt;""),E134-D134+1,"")</f>
        <v/>
      </c>
      <c r="G134" s="13">
        <f>IF(AND(D134&lt;&gt;"",E134=""),TODAY()-D134+1,"")</f>
        <v/>
      </c>
      <c r="H134" s="14">
        <f>IF(E134&lt;&gt;"",E134-WEEKDAY(E134,3),"")</f>
        <v/>
      </c>
    </row>
    <row r="135">
      <c r="A135" s="13" t="n"/>
      <c r="B135" s="13" t="n"/>
      <c r="C135" s="13" t="n"/>
      <c r="D135" s="14" t="n"/>
      <c r="E135" s="14" t="n"/>
      <c r="F135" s="13">
        <f>IF(AND(D135&lt;&gt;"",E135&lt;&gt;""),E135-D135+1,"")</f>
        <v/>
      </c>
      <c r="G135" s="13">
        <f>IF(AND(D135&lt;&gt;"",E135=""),TODAY()-D135+1,"")</f>
        <v/>
      </c>
      <c r="H135" s="14">
        <f>IF(E135&lt;&gt;"",E135-WEEKDAY(E135,3),"")</f>
        <v/>
      </c>
    </row>
    <row r="136">
      <c r="A136" s="13" t="n"/>
      <c r="B136" s="13" t="n"/>
      <c r="C136" s="13" t="n"/>
      <c r="D136" s="14" t="n"/>
      <c r="E136" s="14" t="n"/>
      <c r="F136" s="13">
        <f>IF(AND(D136&lt;&gt;"",E136&lt;&gt;""),E136-D136+1,"")</f>
        <v/>
      </c>
      <c r="G136" s="13">
        <f>IF(AND(D136&lt;&gt;"",E136=""),TODAY()-D136+1,"")</f>
        <v/>
      </c>
      <c r="H136" s="14">
        <f>IF(E136&lt;&gt;"",E136-WEEKDAY(E136,3),"")</f>
        <v/>
      </c>
    </row>
    <row r="137">
      <c r="A137" s="13" t="n"/>
      <c r="B137" s="13" t="n"/>
      <c r="C137" s="13" t="n"/>
      <c r="D137" s="14" t="n"/>
      <c r="E137" s="14" t="n"/>
      <c r="F137" s="13">
        <f>IF(AND(D137&lt;&gt;"",E137&lt;&gt;""),E137-D137+1,"")</f>
        <v/>
      </c>
      <c r="G137" s="13">
        <f>IF(AND(D137&lt;&gt;"",E137=""),TODAY()-D137+1,"")</f>
        <v/>
      </c>
      <c r="H137" s="14">
        <f>IF(E137&lt;&gt;"",E137-WEEKDAY(E137,3),"")</f>
        <v/>
      </c>
    </row>
    <row r="138">
      <c r="A138" s="13" t="n"/>
      <c r="B138" s="13" t="n"/>
      <c r="C138" s="13" t="n"/>
      <c r="D138" s="14" t="n"/>
      <c r="E138" s="14" t="n"/>
      <c r="F138" s="13">
        <f>IF(AND(D138&lt;&gt;"",E138&lt;&gt;""),E138-D138+1,"")</f>
        <v/>
      </c>
      <c r="G138" s="13">
        <f>IF(AND(D138&lt;&gt;"",E138=""),TODAY()-D138+1,"")</f>
        <v/>
      </c>
      <c r="H138" s="14">
        <f>IF(E138&lt;&gt;"",E138-WEEKDAY(E138,3),"")</f>
        <v/>
      </c>
    </row>
    <row r="139">
      <c r="A139" s="13" t="n"/>
      <c r="B139" s="13" t="n"/>
      <c r="C139" s="13" t="n"/>
      <c r="D139" s="14" t="n"/>
      <c r="E139" s="14" t="n"/>
      <c r="F139" s="13">
        <f>IF(AND(D139&lt;&gt;"",E139&lt;&gt;""),E139-D139+1,"")</f>
        <v/>
      </c>
      <c r="G139" s="13">
        <f>IF(AND(D139&lt;&gt;"",E139=""),TODAY()-D139+1,"")</f>
        <v/>
      </c>
      <c r="H139" s="14">
        <f>IF(E139&lt;&gt;"",E139-WEEKDAY(E139,3),"")</f>
        <v/>
      </c>
    </row>
    <row r="140">
      <c r="A140" s="13" t="n"/>
      <c r="B140" s="13" t="n"/>
      <c r="C140" s="13" t="n"/>
      <c r="D140" s="14" t="n"/>
      <c r="E140" s="14" t="n"/>
      <c r="F140" s="13">
        <f>IF(AND(D140&lt;&gt;"",E140&lt;&gt;""),E140-D140+1,"")</f>
        <v/>
      </c>
      <c r="G140" s="13">
        <f>IF(AND(D140&lt;&gt;"",E140=""),TODAY()-D140+1,"")</f>
        <v/>
      </c>
      <c r="H140" s="14">
        <f>IF(E140&lt;&gt;"",E140-WEEKDAY(E140,3),"")</f>
        <v/>
      </c>
    </row>
    <row r="141">
      <c r="A141" s="13" t="n"/>
      <c r="B141" s="13" t="n"/>
      <c r="C141" s="13" t="n"/>
      <c r="D141" s="14" t="n"/>
      <c r="E141" s="14" t="n"/>
      <c r="F141" s="13">
        <f>IF(AND(D141&lt;&gt;"",E141&lt;&gt;""),E141-D141+1,"")</f>
        <v/>
      </c>
      <c r="G141" s="13">
        <f>IF(AND(D141&lt;&gt;"",E141=""),TODAY()-D141+1,"")</f>
        <v/>
      </c>
      <c r="H141" s="14">
        <f>IF(E141&lt;&gt;"",E141-WEEKDAY(E141,3),"")</f>
        <v/>
      </c>
    </row>
    <row r="142">
      <c r="A142" s="13" t="n"/>
      <c r="B142" s="13" t="n"/>
      <c r="C142" s="13" t="n"/>
      <c r="D142" s="14" t="n"/>
      <c r="E142" s="14" t="n"/>
      <c r="F142" s="13">
        <f>IF(AND(D142&lt;&gt;"",E142&lt;&gt;""),E142-D142+1,"")</f>
        <v/>
      </c>
      <c r="G142" s="13">
        <f>IF(AND(D142&lt;&gt;"",E142=""),TODAY()-D142+1,"")</f>
        <v/>
      </c>
      <c r="H142" s="14">
        <f>IF(E142&lt;&gt;"",E142-WEEKDAY(E142,3),"")</f>
        <v/>
      </c>
    </row>
    <row r="143">
      <c r="A143" s="13" t="n"/>
      <c r="B143" s="13" t="n"/>
      <c r="C143" s="13" t="n"/>
      <c r="D143" s="14" t="n"/>
      <c r="E143" s="14" t="n"/>
      <c r="F143" s="13">
        <f>IF(AND(D143&lt;&gt;"",E143&lt;&gt;""),E143-D143+1,"")</f>
        <v/>
      </c>
      <c r="G143" s="13">
        <f>IF(AND(D143&lt;&gt;"",E143=""),TODAY()-D143+1,"")</f>
        <v/>
      </c>
      <c r="H143" s="14">
        <f>IF(E143&lt;&gt;"",E143-WEEKDAY(E143,3),"")</f>
        <v/>
      </c>
    </row>
    <row r="144">
      <c r="A144" s="13" t="n"/>
      <c r="B144" s="13" t="n"/>
      <c r="C144" s="13" t="n"/>
      <c r="D144" s="14" t="n"/>
      <c r="E144" s="14" t="n"/>
      <c r="F144" s="13">
        <f>IF(AND(D144&lt;&gt;"",E144&lt;&gt;""),E144-D144+1,"")</f>
        <v/>
      </c>
      <c r="G144" s="13">
        <f>IF(AND(D144&lt;&gt;"",E144=""),TODAY()-D144+1,"")</f>
        <v/>
      </c>
      <c r="H144" s="14">
        <f>IF(E144&lt;&gt;"",E144-WEEKDAY(E144,3),"")</f>
        <v/>
      </c>
    </row>
    <row r="145">
      <c r="A145" s="13" t="n"/>
      <c r="B145" s="13" t="n"/>
      <c r="C145" s="13" t="n"/>
      <c r="D145" s="14" t="n"/>
      <c r="E145" s="14" t="n"/>
      <c r="F145" s="13">
        <f>IF(AND(D145&lt;&gt;"",E145&lt;&gt;""),E145-D145+1,"")</f>
        <v/>
      </c>
      <c r="G145" s="13">
        <f>IF(AND(D145&lt;&gt;"",E145=""),TODAY()-D145+1,"")</f>
        <v/>
      </c>
      <c r="H145" s="14">
        <f>IF(E145&lt;&gt;"",E145-WEEKDAY(E145,3),"")</f>
        <v/>
      </c>
    </row>
    <row r="146">
      <c r="A146" s="13" t="n"/>
      <c r="B146" s="13" t="n"/>
      <c r="C146" s="13" t="n"/>
      <c r="D146" s="14" t="n"/>
      <c r="E146" s="14" t="n"/>
      <c r="F146" s="13">
        <f>IF(AND(D146&lt;&gt;"",E146&lt;&gt;""),E146-D146+1,"")</f>
        <v/>
      </c>
      <c r="G146" s="13">
        <f>IF(AND(D146&lt;&gt;"",E146=""),TODAY()-D146+1,"")</f>
        <v/>
      </c>
      <c r="H146" s="14">
        <f>IF(E146&lt;&gt;"",E146-WEEKDAY(E146,3),"")</f>
        <v/>
      </c>
    </row>
    <row r="147">
      <c r="A147" s="13" t="n"/>
      <c r="B147" s="13" t="n"/>
      <c r="C147" s="13" t="n"/>
      <c r="D147" s="14" t="n"/>
      <c r="E147" s="14" t="n"/>
      <c r="F147" s="13">
        <f>IF(AND(D147&lt;&gt;"",E147&lt;&gt;""),E147-D147+1,"")</f>
        <v/>
      </c>
      <c r="G147" s="13">
        <f>IF(AND(D147&lt;&gt;"",E147=""),TODAY()-D147+1,"")</f>
        <v/>
      </c>
      <c r="H147" s="14">
        <f>IF(E147&lt;&gt;"",E147-WEEKDAY(E147,3),"")</f>
        <v/>
      </c>
    </row>
    <row r="148">
      <c r="A148" s="13" t="n"/>
      <c r="B148" s="13" t="n"/>
      <c r="C148" s="13" t="n"/>
      <c r="D148" s="14" t="n"/>
      <c r="E148" s="14" t="n"/>
      <c r="F148" s="13">
        <f>IF(AND(D148&lt;&gt;"",E148&lt;&gt;""),E148-D148+1,"")</f>
        <v/>
      </c>
      <c r="G148" s="13">
        <f>IF(AND(D148&lt;&gt;"",E148=""),TODAY()-D148+1,"")</f>
        <v/>
      </c>
      <c r="H148" s="14">
        <f>IF(E148&lt;&gt;"",E148-WEEKDAY(E148,3),"")</f>
        <v/>
      </c>
    </row>
    <row r="149">
      <c r="A149" s="13" t="n"/>
      <c r="B149" s="13" t="n"/>
      <c r="C149" s="13" t="n"/>
      <c r="D149" s="14" t="n"/>
      <c r="E149" s="14" t="n"/>
      <c r="F149" s="13">
        <f>IF(AND(D149&lt;&gt;"",E149&lt;&gt;""),E149-D149+1,"")</f>
        <v/>
      </c>
      <c r="G149" s="13">
        <f>IF(AND(D149&lt;&gt;"",E149=""),TODAY()-D149+1,"")</f>
        <v/>
      </c>
      <c r="H149" s="14">
        <f>IF(E149&lt;&gt;"",E149-WEEKDAY(E149,3),"")</f>
        <v/>
      </c>
    </row>
    <row r="150">
      <c r="A150" s="13" t="n"/>
      <c r="B150" s="13" t="n"/>
      <c r="C150" s="13" t="n"/>
      <c r="D150" s="14" t="n"/>
      <c r="E150" s="14" t="n"/>
      <c r="F150" s="13">
        <f>IF(AND(D150&lt;&gt;"",E150&lt;&gt;""),E150-D150+1,"")</f>
        <v/>
      </c>
      <c r="G150" s="13">
        <f>IF(AND(D150&lt;&gt;"",E150=""),TODAY()-D150+1,"")</f>
        <v/>
      </c>
      <c r="H150" s="14">
        <f>IF(E150&lt;&gt;"",E150-WEEKDAY(E150,3),"")</f>
        <v/>
      </c>
    </row>
    <row r="151">
      <c r="A151" s="13" t="n"/>
      <c r="B151" s="13" t="n"/>
      <c r="C151" s="13" t="n"/>
      <c r="D151" s="14" t="n"/>
      <c r="E151" s="14" t="n"/>
      <c r="F151" s="13">
        <f>IF(AND(D151&lt;&gt;"",E151&lt;&gt;""),E151-D151+1,"")</f>
        <v/>
      </c>
      <c r="G151" s="13">
        <f>IF(AND(D151&lt;&gt;"",E151=""),TODAY()-D151+1,"")</f>
        <v/>
      </c>
      <c r="H151" s="14">
        <f>IF(E151&lt;&gt;"",E151-WEEKDAY(E151,3),"")</f>
        <v/>
      </c>
    </row>
    <row r="152">
      <c r="A152" s="13" t="n"/>
      <c r="B152" s="13" t="n"/>
      <c r="C152" s="13" t="n"/>
      <c r="D152" s="14" t="n"/>
      <c r="E152" s="14" t="n"/>
      <c r="F152" s="13">
        <f>IF(AND(D152&lt;&gt;"",E152&lt;&gt;""),E152-D152+1,"")</f>
        <v/>
      </c>
      <c r="G152" s="13">
        <f>IF(AND(D152&lt;&gt;"",E152=""),TODAY()-D152+1,"")</f>
        <v/>
      </c>
      <c r="H152" s="14">
        <f>IF(E152&lt;&gt;"",E152-WEEKDAY(E152,3),"")</f>
        <v/>
      </c>
    </row>
    <row r="153">
      <c r="A153" s="13" t="n"/>
      <c r="B153" s="13" t="n"/>
      <c r="C153" s="13" t="n"/>
      <c r="D153" s="14" t="n"/>
      <c r="E153" s="14" t="n"/>
      <c r="F153" s="13">
        <f>IF(AND(D153&lt;&gt;"",E153&lt;&gt;""),E153-D153+1,"")</f>
        <v/>
      </c>
      <c r="G153" s="13">
        <f>IF(AND(D153&lt;&gt;"",E153=""),TODAY()-D153+1,"")</f>
        <v/>
      </c>
      <c r="H153" s="14">
        <f>IF(E153&lt;&gt;"",E153-WEEKDAY(E153,3),"")</f>
        <v/>
      </c>
    </row>
    <row r="154">
      <c r="A154" s="13" t="n"/>
      <c r="B154" s="13" t="n"/>
      <c r="C154" s="13" t="n"/>
      <c r="D154" s="14" t="n"/>
      <c r="E154" s="14" t="n"/>
      <c r="F154" s="13">
        <f>IF(AND(D154&lt;&gt;"",E154&lt;&gt;""),E154-D154+1,"")</f>
        <v/>
      </c>
      <c r="G154" s="13">
        <f>IF(AND(D154&lt;&gt;"",E154=""),TODAY()-D154+1,"")</f>
        <v/>
      </c>
      <c r="H154" s="14">
        <f>IF(E154&lt;&gt;"",E154-WEEKDAY(E154,3),"")</f>
        <v/>
      </c>
    </row>
    <row r="155">
      <c r="A155" s="13" t="n"/>
      <c r="B155" s="13" t="n"/>
      <c r="C155" s="13" t="n"/>
      <c r="D155" s="14" t="n"/>
      <c r="E155" s="14" t="n"/>
      <c r="F155" s="13">
        <f>IF(AND(D155&lt;&gt;"",E155&lt;&gt;""),E155-D155+1,"")</f>
        <v/>
      </c>
      <c r="G155" s="13">
        <f>IF(AND(D155&lt;&gt;"",E155=""),TODAY()-D155+1,"")</f>
        <v/>
      </c>
      <c r="H155" s="14">
        <f>IF(E155&lt;&gt;"",E155-WEEKDAY(E155,3),"")</f>
        <v/>
      </c>
    </row>
    <row r="156">
      <c r="A156" s="13" t="n"/>
      <c r="B156" s="13" t="n"/>
      <c r="C156" s="13" t="n"/>
      <c r="D156" s="14" t="n"/>
      <c r="E156" s="14" t="n"/>
      <c r="F156" s="13">
        <f>IF(AND(D156&lt;&gt;"",E156&lt;&gt;""),E156-D156+1,"")</f>
        <v/>
      </c>
      <c r="G156" s="13">
        <f>IF(AND(D156&lt;&gt;"",E156=""),TODAY()-D156+1,"")</f>
        <v/>
      </c>
      <c r="H156" s="14">
        <f>IF(E156&lt;&gt;"",E156-WEEKDAY(E156,3),"")</f>
        <v/>
      </c>
    </row>
    <row r="157">
      <c r="A157" s="13" t="n"/>
      <c r="B157" s="13" t="n"/>
      <c r="C157" s="13" t="n"/>
      <c r="D157" s="14" t="n"/>
      <c r="E157" s="14" t="n"/>
      <c r="F157" s="13">
        <f>IF(AND(D157&lt;&gt;"",E157&lt;&gt;""),E157-D157+1,"")</f>
        <v/>
      </c>
      <c r="G157" s="13">
        <f>IF(AND(D157&lt;&gt;"",E157=""),TODAY()-D157+1,"")</f>
        <v/>
      </c>
      <c r="H157" s="14">
        <f>IF(E157&lt;&gt;"",E157-WEEKDAY(E157,3),"")</f>
        <v/>
      </c>
    </row>
    <row r="158">
      <c r="A158" s="13" t="n"/>
      <c r="B158" s="13" t="n"/>
      <c r="C158" s="13" t="n"/>
      <c r="D158" s="14" t="n"/>
      <c r="E158" s="14" t="n"/>
      <c r="F158" s="13">
        <f>IF(AND(D158&lt;&gt;"",E158&lt;&gt;""),E158-D158+1,"")</f>
        <v/>
      </c>
      <c r="G158" s="13">
        <f>IF(AND(D158&lt;&gt;"",E158=""),TODAY()-D158+1,"")</f>
        <v/>
      </c>
      <c r="H158" s="14">
        <f>IF(E158&lt;&gt;"",E158-WEEKDAY(E158,3),"")</f>
        <v/>
      </c>
    </row>
    <row r="159">
      <c r="A159" s="13" t="n"/>
      <c r="B159" s="13" t="n"/>
      <c r="C159" s="13" t="n"/>
      <c r="D159" s="14" t="n"/>
      <c r="E159" s="14" t="n"/>
      <c r="F159" s="13">
        <f>IF(AND(D159&lt;&gt;"",E159&lt;&gt;""),E159-D159+1,"")</f>
        <v/>
      </c>
      <c r="G159" s="13">
        <f>IF(AND(D159&lt;&gt;"",E159=""),TODAY()-D159+1,"")</f>
        <v/>
      </c>
      <c r="H159" s="14">
        <f>IF(E159&lt;&gt;"",E159-WEEKDAY(E159,3),"")</f>
        <v/>
      </c>
    </row>
    <row r="160">
      <c r="A160" s="13" t="n"/>
      <c r="B160" s="13" t="n"/>
      <c r="C160" s="13" t="n"/>
      <c r="D160" s="14" t="n"/>
      <c r="E160" s="14" t="n"/>
      <c r="F160" s="13">
        <f>IF(AND(D160&lt;&gt;"",E160&lt;&gt;""),E160-D160+1,"")</f>
        <v/>
      </c>
      <c r="G160" s="13">
        <f>IF(AND(D160&lt;&gt;"",E160=""),TODAY()-D160+1,"")</f>
        <v/>
      </c>
      <c r="H160" s="14">
        <f>IF(E160&lt;&gt;"",E160-WEEKDAY(E160,3),"")</f>
        <v/>
      </c>
    </row>
    <row r="161">
      <c r="A161" s="13" t="n"/>
      <c r="B161" s="13" t="n"/>
      <c r="C161" s="13" t="n"/>
      <c r="D161" s="14" t="n"/>
      <c r="E161" s="14" t="n"/>
      <c r="F161" s="13">
        <f>IF(AND(D161&lt;&gt;"",E161&lt;&gt;""),E161-D161+1,"")</f>
        <v/>
      </c>
      <c r="G161" s="13">
        <f>IF(AND(D161&lt;&gt;"",E161=""),TODAY()-D161+1,"")</f>
        <v/>
      </c>
      <c r="H161" s="14">
        <f>IF(E161&lt;&gt;"",E161-WEEKDAY(E161,3),"")</f>
        <v/>
      </c>
    </row>
    <row r="162">
      <c r="A162" s="13" t="n"/>
      <c r="B162" s="13" t="n"/>
      <c r="C162" s="13" t="n"/>
      <c r="D162" s="14" t="n"/>
      <c r="E162" s="14" t="n"/>
      <c r="F162" s="13">
        <f>IF(AND(D162&lt;&gt;"",E162&lt;&gt;""),E162-D162+1,"")</f>
        <v/>
      </c>
      <c r="G162" s="13">
        <f>IF(AND(D162&lt;&gt;"",E162=""),TODAY()-D162+1,"")</f>
        <v/>
      </c>
      <c r="H162" s="14">
        <f>IF(E162&lt;&gt;"",E162-WEEKDAY(E162,3),"")</f>
        <v/>
      </c>
    </row>
    <row r="163">
      <c r="A163" s="13" t="n"/>
      <c r="B163" s="13" t="n"/>
      <c r="C163" s="13" t="n"/>
      <c r="D163" s="14" t="n"/>
      <c r="E163" s="14" t="n"/>
      <c r="F163" s="13">
        <f>IF(AND(D163&lt;&gt;"",E163&lt;&gt;""),E163-D163+1,"")</f>
        <v/>
      </c>
      <c r="G163" s="13">
        <f>IF(AND(D163&lt;&gt;"",E163=""),TODAY()-D163+1,"")</f>
        <v/>
      </c>
      <c r="H163" s="14">
        <f>IF(E163&lt;&gt;"",E163-WEEKDAY(E163,3),"")</f>
        <v/>
      </c>
    </row>
    <row r="164">
      <c r="A164" s="13" t="n"/>
      <c r="B164" s="13" t="n"/>
      <c r="C164" s="13" t="n"/>
      <c r="D164" s="14" t="n"/>
      <c r="E164" s="14" t="n"/>
      <c r="F164" s="13">
        <f>IF(AND(D164&lt;&gt;"",E164&lt;&gt;""),E164-D164+1,"")</f>
        <v/>
      </c>
      <c r="G164" s="13">
        <f>IF(AND(D164&lt;&gt;"",E164=""),TODAY()-D164+1,"")</f>
        <v/>
      </c>
      <c r="H164" s="14">
        <f>IF(E164&lt;&gt;"",E164-WEEKDAY(E164,3),"")</f>
        <v/>
      </c>
    </row>
    <row r="165">
      <c r="A165" s="13" t="n"/>
      <c r="B165" s="13" t="n"/>
      <c r="C165" s="13" t="n"/>
      <c r="D165" s="14" t="n"/>
      <c r="E165" s="14" t="n"/>
      <c r="F165" s="13">
        <f>IF(AND(D165&lt;&gt;"",E165&lt;&gt;""),E165-D165+1,"")</f>
        <v/>
      </c>
      <c r="G165" s="13">
        <f>IF(AND(D165&lt;&gt;"",E165=""),TODAY()-D165+1,"")</f>
        <v/>
      </c>
      <c r="H165" s="14">
        <f>IF(E165&lt;&gt;"",E165-WEEKDAY(E165,3),"")</f>
        <v/>
      </c>
    </row>
    <row r="166">
      <c r="A166" s="13" t="n"/>
      <c r="B166" s="13" t="n"/>
      <c r="C166" s="13" t="n"/>
      <c r="D166" s="14" t="n"/>
      <c r="E166" s="14" t="n"/>
      <c r="F166" s="13">
        <f>IF(AND(D166&lt;&gt;"",E166&lt;&gt;""),E166-D166+1,"")</f>
        <v/>
      </c>
      <c r="G166" s="13">
        <f>IF(AND(D166&lt;&gt;"",E166=""),TODAY()-D166+1,"")</f>
        <v/>
      </c>
      <c r="H166" s="14">
        <f>IF(E166&lt;&gt;"",E166-WEEKDAY(E166,3),"")</f>
        <v/>
      </c>
    </row>
    <row r="167">
      <c r="A167" s="13" t="n"/>
      <c r="B167" s="13" t="n"/>
      <c r="C167" s="13" t="n"/>
      <c r="D167" s="14" t="n"/>
      <c r="E167" s="14" t="n"/>
      <c r="F167" s="13">
        <f>IF(AND(D167&lt;&gt;"",E167&lt;&gt;""),E167-D167+1,"")</f>
        <v/>
      </c>
      <c r="G167" s="13">
        <f>IF(AND(D167&lt;&gt;"",E167=""),TODAY()-D167+1,"")</f>
        <v/>
      </c>
      <c r="H167" s="14">
        <f>IF(E167&lt;&gt;"",E167-WEEKDAY(E167,3),"")</f>
        <v/>
      </c>
    </row>
    <row r="168">
      <c r="A168" s="13" t="n"/>
      <c r="B168" s="13" t="n"/>
      <c r="C168" s="13" t="n"/>
      <c r="D168" s="14" t="n"/>
      <c r="E168" s="14" t="n"/>
      <c r="F168" s="13">
        <f>IF(AND(D168&lt;&gt;"",E168&lt;&gt;""),E168-D168+1,"")</f>
        <v/>
      </c>
      <c r="G168" s="13">
        <f>IF(AND(D168&lt;&gt;"",E168=""),TODAY()-D168+1,"")</f>
        <v/>
      </c>
      <c r="H168" s="14">
        <f>IF(E168&lt;&gt;"",E168-WEEKDAY(E168,3),"")</f>
        <v/>
      </c>
    </row>
    <row r="169">
      <c r="A169" s="13" t="n"/>
      <c r="B169" s="13" t="n"/>
      <c r="C169" s="13" t="n"/>
      <c r="D169" s="14" t="n"/>
      <c r="E169" s="14" t="n"/>
      <c r="F169" s="13">
        <f>IF(AND(D169&lt;&gt;"",E169&lt;&gt;""),E169-D169+1,"")</f>
        <v/>
      </c>
      <c r="G169" s="13">
        <f>IF(AND(D169&lt;&gt;"",E169=""),TODAY()-D169+1,"")</f>
        <v/>
      </c>
      <c r="H169" s="14">
        <f>IF(E169&lt;&gt;"",E169-WEEKDAY(E169,3),"")</f>
        <v/>
      </c>
    </row>
    <row r="170">
      <c r="A170" s="13" t="n"/>
      <c r="B170" s="13" t="n"/>
      <c r="C170" s="13" t="n"/>
      <c r="D170" s="14" t="n"/>
      <c r="E170" s="14" t="n"/>
      <c r="F170" s="13">
        <f>IF(AND(D170&lt;&gt;"",E170&lt;&gt;""),E170-D170+1,"")</f>
        <v/>
      </c>
      <c r="G170" s="13">
        <f>IF(AND(D170&lt;&gt;"",E170=""),TODAY()-D170+1,"")</f>
        <v/>
      </c>
      <c r="H170" s="14">
        <f>IF(E170&lt;&gt;"",E170-WEEKDAY(E170,3),"")</f>
        <v/>
      </c>
    </row>
    <row r="171">
      <c r="A171" s="13" t="n"/>
      <c r="B171" s="13" t="n"/>
      <c r="C171" s="13" t="n"/>
      <c r="D171" s="14" t="n"/>
      <c r="E171" s="14" t="n"/>
      <c r="F171" s="13">
        <f>IF(AND(D171&lt;&gt;"",E171&lt;&gt;""),E171-D171+1,"")</f>
        <v/>
      </c>
      <c r="G171" s="13">
        <f>IF(AND(D171&lt;&gt;"",E171=""),TODAY()-D171+1,"")</f>
        <v/>
      </c>
      <c r="H171" s="14">
        <f>IF(E171&lt;&gt;"",E171-WEEKDAY(E171,3),"")</f>
        <v/>
      </c>
    </row>
    <row r="172">
      <c r="A172" s="13" t="n"/>
      <c r="B172" s="13" t="n"/>
      <c r="C172" s="13" t="n"/>
      <c r="D172" s="14" t="n"/>
      <c r="E172" s="14" t="n"/>
      <c r="F172" s="13">
        <f>IF(AND(D172&lt;&gt;"",E172&lt;&gt;""),E172-D172+1,"")</f>
        <v/>
      </c>
      <c r="G172" s="13">
        <f>IF(AND(D172&lt;&gt;"",E172=""),TODAY()-D172+1,"")</f>
        <v/>
      </c>
      <c r="H172" s="14">
        <f>IF(E172&lt;&gt;"",E172-WEEKDAY(E172,3),"")</f>
        <v/>
      </c>
    </row>
    <row r="173">
      <c r="A173" s="13" t="n"/>
      <c r="B173" s="13" t="n"/>
      <c r="C173" s="13" t="n"/>
      <c r="D173" s="14" t="n"/>
      <c r="E173" s="14" t="n"/>
      <c r="F173" s="13">
        <f>IF(AND(D173&lt;&gt;"",E173&lt;&gt;""),E173-D173+1,"")</f>
        <v/>
      </c>
      <c r="G173" s="13">
        <f>IF(AND(D173&lt;&gt;"",E173=""),TODAY()-D173+1,"")</f>
        <v/>
      </c>
      <c r="H173" s="14">
        <f>IF(E173&lt;&gt;"",E173-WEEKDAY(E173,3),"")</f>
        <v/>
      </c>
    </row>
    <row r="174">
      <c r="A174" s="13" t="n"/>
      <c r="B174" s="13" t="n"/>
      <c r="C174" s="13" t="n"/>
      <c r="D174" s="14" t="n"/>
      <c r="E174" s="14" t="n"/>
      <c r="F174" s="13">
        <f>IF(AND(D174&lt;&gt;"",E174&lt;&gt;""),E174-D174+1,"")</f>
        <v/>
      </c>
      <c r="G174" s="13">
        <f>IF(AND(D174&lt;&gt;"",E174=""),TODAY()-D174+1,"")</f>
        <v/>
      </c>
      <c r="H174" s="14">
        <f>IF(E174&lt;&gt;"",E174-WEEKDAY(E174,3),"")</f>
        <v/>
      </c>
    </row>
    <row r="175">
      <c r="A175" s="13" t="n"/>
      <c r="B175" s="13" t="n"/>
      <c r="C175" s="13" t="n"/>
      <c r="D175" s="14" t="n"/>
      <c r="E175" s="14" t="n"/>
      <c r="F175" s="13">
        <f>IF(AND(D175&lt;&gt;"",E175&lt;&gt;""),E175-D175+1,"")</f>
        <v/>
      </c>
      <c r="G175" s="13">
        <f>IF(AND(D175&lt;&gt;"",E175=""),TODAY()-D175+1,"")</f>
        <v/>
      </c>
      <c r="H175" s="14">
        <f>IF(E175&lt;&gt;"",E175-WEEKDAY(E175,3),"")</f>
        <v/>
      </c>
    </row>
    <row r="176">
      <c r="A176" s="13" t="n"/>
      <c r="B176" s="13" t="n"/>
      <c r="C176" s="13" t="n"/>
      <c r="D176" s="14" t="n"/>
      <c r="E176" s="14" t="n"/>
      <c r="F176" s="13">
        <f>IF(AND(D176&lt;&gt;"",E176&lt;&gt;""),E176-D176+1,"")</f>
        <v/>
      </c>
      <c r="G176" s="13">
        <f>IF(AND(D176&lt;&gt;"",E176=""),TODAY()-D176+1,"")</f>
        <v/>
      </c>
      <c r="H176" s="14">
        <f>IF(E176&lt;&gt;"",E176-WEEKDAY(E176,3),"")</f>
        <v/>
      </c>
    </row>
    <row r="177">
      <c r="A177" s="13" t="n"/>
      <c r="B177" s="13" t="n"/>
      <c r="C177" s="13" t="n"/>
      <c r="D177" s="14" t="n"/>
      <c r="E177" s="14" t="n"/>
      <c r="F177" s="13">
        <f>IF(AND(D177&lt;&gt;"",E177&lt;&gt;""),E177-D177+1,"")</f>
        <v/>
      </c>
      <c r="G177" s="13">
        <f>IF(AND(D177&lt;&gt;"",E177=""),TODAY()-D177+1,"")</f>
        <v/>
      </c>
      <c r="H177" s="14">
        <f>IF(E177&lt;&gt;"",E177-WEEKDAY(E177,3),"")</f>
        <v/>
      </c>
    </row>
    <row r="178">
      <c r="A178" s="13" t="n"/>
      <c r="B178" s="13" t="n"/>
      <c r="C178" s="13" t="n"/>
      <c r="D178" s="14" t="n"/>
      <c r="E178" s="14" t="n"/>
      <c r="F178" s="13">
        <f>IF(AND(D178&lt;&gt;"",E178&lt;&gt;""),E178-D178+1,"")</f>
        <v/>
      </c>
      <c r="G178" s="13">
        <f>IF(AND(D178&lt;&gt;"",E178=""),TODAY()-D178+1,"")</f>
        <v/>
      </c>
      <c r="H178" s="14">
        <f>IF(E178&lt;&gt;"",E178-WEEKDAY(E178,3),"")</f>
        <v/>
      </c>
    </row>
    <row r="179">
      <c r="A179" s="13" t="n"/>
      <c r="B179" s="13" t="n"/>
      <c r="C179" s="13" t="n"/>
      <c r="D179" s="14" t="n"/>
      <c r="E179" s="14" t="n"/>
      <c r="F179" s="13">
        <f>IF(AND(D179&lt;&gt;"",E179&lt;&gt;""),E179-D179+1,"")</f>
        <v/>
      </c>
      <c r="G179" s="13">
        <f>IF(AND(D179&lt;&gt;"",E179=""),TODAY()-D179+1,"")</f>
        <v/>
      </c>
      <c r="H179" s="14">
        <f>IF(E179&lt;&gt;"",E179-WEEKDAY(E179,3),"")</f>
        <v/>
      </c>
    </row>
    <row r="180">
      <c r="A180" s="13" t="n"/>
      <c r="B180" s="13" t="n"/>
      <c r="C180" s="13" t="n"/>
      <c r="D180" s="14" t="n"/>
      <c r="E180" s="14" t="n"/>
      <c r="F180" s="13">
        <f>IF(AND(D180&lt;&gt;"",E180&lt;&gt;""),E180-D180+1,"")</f>
        <v/>
      </c>
      <c r="G180" s="13">
        <f>IF(AND(D180&lt;&gt;"",E180=""),TODAY()-D180+1,"")</f>
        <v/>
      </c>
      <c r="H180" s="14">
        <f>IF(E180&lt;&gt;"",E180-WEEKDAY(E180,3),"")</f>
        <v/>
      </c>
    </row>
    <row r="181">
      <c r="A181" s="13" t="n"/>
      <c r="B181" s="13" t="n"/>
      <c r="C181" s="13" t="n"/>
      <c r="D181" s="14" t="n"/>
      <c r="E181" s="14" t="n"/>
      <c r="F181" s="13">
        <f>IF(AND(D181&lt;&gt;"",E181&lt;&gt;""),E181-D181+1,"")</f>
        <v/>
      </c>
      <c r="G181" s="13">
        <f>IF(AND(D181&lt;&gt;"",E181=""),TODAY()-D181+1,"")</f>
        <v/>
      </c>
      <c r="H181" s="14">
        <f>IF(E181&lt;&gt;"",E181-WEEKDAY(E181,3),"")</f>
        <v/>
      </c>
    </row>
    <row r="182">
      <c r="A182" s="13" t="n"/>
      <c r="B182" s="13" t="n"/>
      <c r="C182" s="13" t="n"/>
      <c r="D182" s="14" t="n"/>
      <c r="E182" s="14" t="n"/>
      <c r="F182" s="13">
        <f>IF(AND(D182&lt;&gt;"",E182&lt;&gt;""),E182-D182+1,"")</f>
        <v/>
      </c>
      <c r="G182" s="13">
        <f>IF(AND(D182&lt;&gt;"",E182=""),TODAY()-D182+1,"")</f>
        <v/>
      </c>
      <c r="H182" s="14">
        <f>IF(E182&lt;&gt;"",E182-WEEKDAY(E182,3),"")</f>
        <v/>
      </c>
    </row>
    <row r="183">
      <c r="A183" s="13" t="n"/>
      <c r="B183" s="13" t="n"/>
      <c r="C183" s="13" t="n"/>
      <c r="D183" s="14" t="n"/>
      <c r="E183" s="14" t="n"/>
      <c r="F183" s="13">
        <f>IF(AND(D183&lt;&gt;"",E183&lt;&gt;""),E183-D183+1,"")</f>
        <v/>
      </c>
      <c r="G183" s="13">
        <f>IF(AND(D183&lt;&gt;"",E183=""),TODAY()-D183+1,"")</f>
        <v/>
      </c>
      <c r="H183" s="14">
        <f>IF(E183&lt;&gt;"",E183-WEEKDAY(E183,3),"")</f>
        <v/>
      </c>
    </row>
    <row r="184">
      <c r="A184" s="13" t="n"/>
      <c r="B184" s="13" t="n"/>
      <c r="C184" s="13" t="n"/>
      <c r="D184" s="14" t="n"/>
      <c r="E184" s="14" t="n"/>
      <c r="F184" s="13">
        <f>IF(AND(D184&lt;&gt;"",E184&lt;&gt;""),E184-D184+1,"")</f>
        <v/>
      </c>
      <c r="G184" s="13">
        <f>IF(AND(D184&lt;&gt;"",E184=""),TODAY()-D184+1,"")</f>
        <v/>
      </c>
      <c r="H184" s="14">
        <f>IF(E184&lt;&gt;"",E184-WEEKDAY(E184,3),"")</f>
        <v/>
      </c>
    </row>
    <row r="185">
      <c r="A185" s="13" t="n"/>
      <c r="B185" s="13" t="n"/>
      <c r="C185" s="13" t="n"/>
      <c r="D185" s="14" t="n"/>
      <c r="E185" s="14" t="n"/>
      <c r="F185" s="13">
        <f>IF(AND(D185&lt;&gt;"",E185&lt;&gt;""),E185-D185+1,"")</f>
        <v/>
      </c>
      <c r="G185" s="13">
        <f>IF(AND(D185&lt;&gt;"",E185=""),TODAY()-D185+1,"")</f>
        <v/>
      </c>
      <c r="H185" s="14">
        <f>IF(E185&lt;&gt;"",E185-WEEKDAY(E185,3),"")</f>
        <v/>
      </c>
    </row>
    <row r="186">
      <c r="A186" s="13" t="n"/>
      <c r="B186" s="13" t="n"/>
      <c r="C186" s="13" t="n"/>
      <c r="D186" s="14" t="n"/>
      <c r="E186" s="14" t="n"/>
      <c r="F186" s="13">
        <f>IF(AND(D186&lt;&gt;"",E186&lt;&gt;""),E186-D186+1,"")</f>
        <v/>
      </c>
      <c r="G186" s="13">
        <f>IF(AND(D186&lt;&gt;"",E186=""),TODAY()-D186+1,"")</f>
        <v/>
      </c>
      <c r="H186" s="14">
        <f>IF(E186&lt;&gt;"",E186-WEEKDAY(E186,3),"")</f>
        <v/>
      </c>
    </row>
    <row r="187">
      <c r="A187" s="13" t="n"/>
      <c r="B187" s="13" t="n"/>
      <c r="C187" s="13" t="n"/>
      <c r="D187" s="14" t="n"/>
      <c r="E187" s="14" t="n"/>
      <c r="F187" s="13">
        <f>IF(AND(D187&lt;&gt;"",E187&lt;&gt;""),E187-D187+1,"")</f>
        <v/>
      </c>
      <c r="G187" s="13">
        <f>IF(AND(D187&lt;&gt;"",E187=""),TODAY()-D187+1,"")</f>
        <v/>
      </c>
      <c r="H187" s="14">
        <f>IF(E187&lt;&gt;"",E187-WEEKDAY(E187,3),"")</f>
        <v/>
      </c>
    </row>
    <row r="188">
      <c r="A188" s="13" t="n"/>
      <c r="B188" s="13" t="n"/>
      <c r="C188" s="13" t="n"/>
      <c r="D188" s="14" t="n"/>
      <c r="E188" s="14" t="n"/>
      <c r="F188" s="13">
        <f>IF(AND(D188&lt;&gt;"",E188&lt;&gt;""),E188-D188+1,"")</f>
        <v/>
      </c>
      <c r="G188" s="13">
        <f>IF(AND(D188&lt;&gt;"",E188=""),TODAY()-D188+1,"")</f>
        <v/>
      </c>
      <c r="H188" s="14">
        <f>IF(E188&lt;&gt;"",E188-WEEKDAY(E188,3),"")</f>
        <v/>
      </c>
    </row>
    <row r="189">
      <c r="A189" s="13" t="n"/>
      <c r="B189" s="13" t="n"/>
      <c r="C189" s="13" t="n"/>
      <c r="D189" s="14" t="n"/>
      <c r="E189" s="14" t="n"/>
      <c r="F189" s="13">
        <f>IF(AND(D189&lt;&gt;"",E189&lt;&gt;""),E189-D189+1,"")</f>
        <v/>
      </c>
      <c r="G189" s="13">
        <f>IF(AND(D189&lt;&gt;"",E189=""),TODAY()-D189+1,"")</f>
        <v/>
      </c>
      <c r="H189" s="14">
        <f>IF(E189&lt;&gt;"",E189-WEEKDAY(E189,3),"")</f>
        <v/>
      </c>
    </row>
    <row r="190">
      <c r="A190" s="13" t="n"/>
      <c r="B190" s="13" t="n"/>
      <c r="C190" s="13" t="n"/>
      <c r="D190" s="14" t="n"/>
      <c r="E190" s="14" t="n"/>
      <c r="F190" s="13">
        <f>IF(AND(D190&lt;&gt;"",E190&lt;&gt;""),E190-D190+1,"")</f>
        <v/>
      </c>
      <c r="G190" s="13">
        <f>IF(AND(D190&lt;&gt;"",E190=""),TODAY()-D190+1,"")</f>
        <v/>
      </c>
      <c r="H190" s="14">
        <f>IF(E190&lt;&gt;"",E190-WEEKDAY(E190,3),"")</f>
        <v/>
      </c>
    </row>
    <row r="191">
      <c r="A191" s="13" t="n"/>
      <c r="B191" s="13" t="n"/>
      <c r="C191" s="13" t="n"/>
      <c r="D191" s="14" t="n"/>
      <c r="E191" s="14" t="n"/>
      <c r="F191" s="13">
        <f>IF(AND(D191&lt;&gt;"",E191&lt;&gt;""),E191-D191+1,"")</f>
        <v/>
      </c>
      <c r="G191" s="13">
        <f>IF(AND(D191&lt;&gt;"",E191=""),TODAY()-D191+1,"")</f>
        <v/>
      </c>
      <c r="H191" s="14">
        <f>IF(E191&lt;&gt;"",E191-WEEKDAY(E191,3),"")</f>
        <v/>
      </c>
    </row>
    <row r="192">
      <c r="A192" s="13" t="n"/>
      <c r="B192" s="13" t="n"/>
      <c r="C192" s="13" t="n"/>
      <c r="D192" s="14" t="n"/>
      <c r="E192" s="14" t="n"/>
      <c r="F192" s="13">
        <f>IF(AND(D192&lt;&gt;"",E192&lt;&gt;""),E192-D192+1,"")</f>
        <v/>
      </c>
      <c r="G192" s="13">
        <f>IF(AND(D192&lt;&gt;"",E192=""),TODAY()-D192+1,"")</f>
        <v/>
      </c>
      <c r="H192" s="14">
        <f>IF(E192&lt;&gt;"",E192-WEEKDAY(E192,3),"")</f>
        <v/>
      </c>
    </row>
    <row r="193">
      <c r="A193" s="13" t="n"/>
      <c r="B193" s="13" t="n"/>
      <c r="C193" s="13" t="n"/>
      <c r="D193" s="14" t="n"/>
      <c r="E193" s="14" t="n"/>
      <c r="F193" s="13">
        <f>IF(AND(D193&lt;&gt;"",E193&lt;&gt;""),E193-D193+1,"")</f>
        <v/>
      </c>
      <c r="G193" s="13">
        <f>IF(AND(D193&lt;&gt;"",E193=""),TODAY()-D193+1,"")</f>
        <v/>
      </c>
      <c r="H193" s="14">
        <f>IF(E193&lt;&gt;"",E193-WEEKDAY(E193,3),"")</f>
        <v/>
      </c>
    </row>
    <row r="194">
      <c r="A194" s="13" t="n"/>
      <c r="B194" s="13" t="n"/>
      <c r="C194" s="13" t="n"/>
      <c r="D194" s="14" t="n"/>
      <c r="E194" s="14" t="n"/>
      <c r="F194" s="13">
        <f>IF(AND(D194&lt;&gt;"",E194&lt;&gt;""),E194-D194+1,"")</f>
        <v/>
      </c>
      <c r="G194" s="13">
        <f>IF(AND(D194&lt;&gt;"",E194=""),TODAY()-D194+1,"")</f>
        <v/>
      </c>
      <c r="H194" s="14">
        <f>IF(E194&lt;&gt;"",E194-WEEKDAY(E194,3),"")</f>
        <v/>
      </c>
    </row>
    <row r="195">
      <c r="A195" s="13" t="n"/>
      <c r="B195" s="13" t="n"/>
      <c r="C195" s="13" t="n"/>
      <c r="D195" s="14" t="n"/>
      <c r="E195" s="14" t="n"/>
      <c r="F195" s="13">
        <f>IF(AND(D195&lt;&gt;"",E195&lt;&gt;""),E195-D195+1,"")</f>
        <v/>
      </c>
      <c r="G195" s="13">
        <f>IF(AND(D195&lt;&gt;"",E195=""),TODAY()-D195+1,"")</f>
        <v/>
      </c>
      <c r="H195" s="14">
        <f>IF(E195&lt;&gt;"",E195-WEEKDAY(E195,3),"")</f>
        <v/>
      </c>
    </row>
    <row r="196">
      <c r="A196" s="13" t="n"/>
      <c r="B196" s="13" t="n"/>
      <c r="C196" s="13" t="n"/>
      <c r="D196" s="14" t="n"/>
      <c r="E196" s="14" t="n"/>
      <c r="F196" s="13">
        <f>IF(AND(D196&lt;&gt;"",E196&lt;&gt;""),E196-D196+1,"")</f>
        <v/>
      </c>
      <c r="G196" s="13">
        <f>IF(AND(D196&lt;&gt;"",E196=""),TODAY()-D196+1,"")</f>
        <v/>
      </c>
      <c r="H196" s="14">
        <f>IF(E196&lt;&gt;"",E196-WEEKDAY(E196,3),"")</f>
        <v/>
      </c>
    </row>
    <row r="197">
      <c r="A197" s="13" t="n"/>
      <c r="B197" s="13" t="n"/>
      <c r="C197" s="13" t="n"/>
      <c r="D197" s="14" t="n"/>
      <c r="E197" s="14" t="n"/>
      <c r="F197" s="13">
        <f>IF(AND(D197&lt;&gt;"",E197&lt;&gt;""),E197-D197+1,"")</f>
        <v/>
      </c>
      <c r="G197" s="13">
        <f>IF(AND(D197&lt;&gt;"",E197=""),TODAY()-D197+1,"")</f>
        <v/>
      </c>
      <c r="H197" s="14">
        <f>IF(E197&lt;&gt;"",E197-WEEKDAY(E197,3),"")</f>
        <v/>
      </c>
    </row>
    <row r="198">
      <c r="A198" s="13" t="n"/>
      <c r="B198" s="13" t="n"/>
      <c r="C198" s="13" t="n"/>
      <c r="D198" s="14" t="n"/>
      <c r="E198" s="14" t="n"/>
      <c r="F198" s="13">
        <f>IF(AND(D198&lt;&gt;"",E198&lt;&gt;""),E198-D198+1,"")</f>
        <v/>
      </c>
      <c r="G198" s="13">
        <f>IF(AND(D198&lt;&gt;"",E198=""),TODAY()-D198+1,"")</f>
        <v/>
      </c>
      <c r="H198" s="14">
        <f>IF(E198&lt;&gt;"",E198-WEEKDAY(E198,3),"")</f>
        <v/>
      </c>
    </row>
    <row r="199">
      <c r="A199" s="13" t="n"/>
      <c r="B199" s="13" t="n"/>
      <c r="C199" s="13" t="n"/>
      <c r="D199" s="14" t="n"/>
      <c r="E199" s="14" t="n"/>
      <c r="F199" s="13">
        <f>IF(AND(D199&lt;&gt;"",E199&lt;&gt;""),E199-D199+1,"")</f>
        <v/>
      </c>
      <c r="G199" s="13">
        <f>IF(AND(D199&lt;&gt;"",E199=""),TODAY()-D199+1,"")</f>
        <v/>
      </c>
      <c r="H199" s="14">
        <f>IF(E199&lt;&gt;"",E199-WEEKDAY(E199,3),"")</f>
        <v/>
      </c>
    </row>
    <row r="200">
      <c r="A200" s="13" t="n"/>
      <c r="B200" s="13" t="n"/>
      <c r="C200" s="13" t="n"/>
      <c r="D200" s="14" t="n"/>
      <c r="E200" s="14" t="n"/>
      <c r="F200" s="13">
        <f>IF(AND(D200&lt;&gt;"",E200&lt;&gt;""),E200-D200+1,"")</f>
        <v/>
      </c>
      <c r="G200" s="13">
        <f>IF(AND(D200&lt;&gt;"",E200=""),TODAY()-D200+1,"")</f>
        <v/>
      </c>
      <c r="H200" s="14">
        <f>IF(E200&lt;&gt;"",E200-WEEKDAY(E200,3),"")</f>
        <v/>
      </c>
    </row>
    <row r="201">
      <c r="A201" s="13" t="n"/>
      <c r="B201" s="13" t="n"/>
      <c r="C201" s="13" t="n"/>
      <c r="D201" s="14" t="n"/>
      <c r="E201" s="14" t="n"/>
      <c r="F201" s="13">
        <f>IF(AND(D201&lt;&gt;"",E201&lt;&gt;""),E201-D201+1,"")</f>
        <v/>
      </c>
      <c r="G201" s="13">
        <f>IF(AND(D201&lt;&gt;"",E201=""),TODAY()-D201+1,"")</f>
        <v/>
      </c>
      <c r="H201" s="14">
        <f>IF(E201&lt;&gt;"",E201-WEEKDAY(E201,3),"")</f>
        <v/>
      </c>
    </row>
  </sheetData>
  <dataValidations count="1">
    <dataValidation sqref="C2:C201" showDropDown="0" showInputMessage="0" showErrorMessage="0" allowBlank="1" type="list">
      <formula1>"Standard,Fixed date,Expedite,Intangible"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6" customWidth="1" min="1" max="1"/>
    <col width="34" customWidth="1" min="2" max="2"/>
    <col width="16" customWidth="1" min="4" max="4"/>
    <col width="14" customWidth="1" min="5" max="5"/>
  </cols>
  <sheetData>
    <row r="1">
      <c r="A1" s="5" t="inlineStr">
        <is>
          <t>Flow metrics</t>
        </is>
      </c>
    </row>
    <row r="2">
      <c r="D2" s="15" t="inlineStr">
        <is>
          <t>Throughput per week</t>
        </is>
      </c>
    </row>
    <row r="3">
      <c r="A3" s="16" t="inlineStr">
        <is>
          <t>Items done</t>
        </is>
      </c>
      <c r="B3" s="10">
        <f>COUNT('Items'!E2:E201)</f>
        <v/>
      </c>
      <c r="D3" s="17" t="inlineStr">
        <is>
          <t>Week</t>
        </is>
      </c>
      <c r="E3" s="17" t="inlineStr">
        <is>
          <t>Delivered</t>
        </is>
      </c>
    </row>
    <row r="4">
      <c r="A4" s="16" t="inlineStr">
        <is>
          <t>Average cycle time (days)</t>
        </is>
      </c>
      <c r="B4" s="10">
        <f>IFERROR(ROUND(AVERAGE('Items'!F2:F201),1),"")</f>
        <v/>
      </c>
      <c r="D4" s="14">
        <f>TODAY()-WEEKDAY(TODAY(),3)-7*7</f>
        <v/>
      </c>
      <c r="E4" s="10">
        <f>COUNTIF('Items'!H2:H201,D4)</f>
        <v/>
      </c>
    </row>
    <row r="5">
      <c r="A5" s="16" t="inlineStr">
        <is>
          <t>Cycle time p50 (days)</t>
        </is>
      </c>
      <c r="B5" s="10">
        <f>IFERROR(PERCENTILE('Items'!F2:F201,0.5),"")</f>
        <v/>
      </c>
      <c r="D5" s="14">
        <f>TODAY()-WEEKDAY(TODAY(),3)-7*6</f>
        <v/>
      </c>
      <c r="E5" s="10">
        <f>COUNTIF('Items'!H2:H201,D5)</f>
        <v/>
      </c>
    </row>
    <row r="6">
      <c r="A6" s="16" t="inlineStr">
        <is>
          <t>Cycle time p85 (days)</t>
        </is>
      </c>
      <c r="B6" s="10">
        <f>IFERROR(ROUNDUP(PERCENTILE('Items'!F2:F201,0.85),0),"")</f>
        <v/>
      </c>
      <c r="D6" s="14">
        <f>TODAY()-WEEKDAY(TODAY(),3)-7*5</f>
        <v/>
      </c>
      <c r="E6" s="10">
        <f>COUNTIF('Items'!H2:H201,D6)</f>
        <v/>
      </c>
    </row>
    <row r="7">
      <c r="A7" s="16" t="inlineStr">
        <is>
          <t>Current WIP (items in progress)</t>
        </is>
      </c>
      <c r="B7" s="10">
        <f>COUNT('Items'!G2:G201)</f>
        <v/>
      </c>
      <c r="D7" s="14">
        <f>TODAY()-WEEKDAY(TODAY(),3)-7*4</f>
        <v/>
      </c>
      <c r="E7" s="10">
        <f>COUNTIF('Items'!H2:H201,D7)</f>
        <v/>
      </c>
    </row>
    <row r="8">
      <c r="A8" s="16" t="inlineStr">
        <is>
          <t>Suggested SLE</t>
        </is>
      </c>
      <c r="B8" s="10">
        <f>IF(B6="","","85% of items within "&amp;B6&amp;" days")</f>
        <v/>
      </c>
      <c r="D8" s="14">
        <f>TODAY()-WEEKDAY(TODAY(),3)-7*3</f>
        <v/>
      </c>
      <c r="E8" s="10">
        <f>COUNTIF('Items'!H2:H201,D8)</f>
        <v/>
      </c>
    </row>
    <row r="9">
      <c r="D9" s="14">
        <f>TODAY()-WEEKDAY(TODAY(),3)-7*2</f>
        <v/>
      </c>
      <c r="E9" s="10">
        <f>COUNTIF('Items'!H2:H201,D9)</f>
        <v/>
      </c>
    </row>
    <row r="10">
      <c r="D10" s="14">
        <f>TODAY()-WEEKDAY(TODAY(),3)-7*1</f>
        <v/>
      </c>
      <c r="E10" s="10">
        <f>COUNTIF('Items'!H2:H201,D10)</f>
        <v/>
      </c>
    </row>
    <row r="11">
      <c r="A11" s="18" t="inlineStr">
        <is>
          <t>4. For a scatterplot, histogram and Monte Carlo forecast, export the Items tab as CSV and upload it at kanban.global/en/analisar.</t>
        </is>
      </c>
    </row>
    <row r="12"/>
    <row r="13"/>
  </sheetData>
  <mergeCells count="1">
    <mergeCell ref="A11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2026-09-22T11:34:02Z</dcterms:created>
  <dcterms:modified xsi:type="dcterms:W3CDTF">2026-09-22T11:34:02Z</dcterms:modified>
</cp:coreProperties>
</file>